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<sst xmlns="http://schemas.openxmlformats.org/spreadsheetml/2006/main" count="3204" uniqueCount="428">
  <si>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</si>
  <si>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</si>
  <si>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</si>
  <si>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</si>
  <si>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</si>
  <si>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</si>
  <si>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</si>
  <si>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</si>
  <si>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</si>
  <si>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</si>
  <si>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</si>
  <si>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</si>
  <si>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</si>
  <si>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</si>
  <si>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</si>
  <si>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</si>
  <si>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</si>
  <si>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</si>
  <si>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</si>
  <si>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</si>
  <si>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</si>
  <si>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</si>
  <si>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</si>
  <si>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</si>
  <si>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</si>
  <si>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</si>
  <si>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</si>
  <si>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</si>
  <si>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</si>
  <si>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</si>
  <si>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</si>
  <si>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</si>
  <si>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</si>
  <si>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</si>
  <si>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</si>
  <si>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</si>
  <si>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</si>
  <si>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</si>
  <si>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</si>
  <si>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</si>
  <si>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</si>
  <si>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</si>
  <si>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</si>
  <si>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</si>
  <si>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</si>
  <si>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</si>
  <si>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</si>
  <si>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</si>
  <si>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</si>
  <si>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</si>
  <si>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</si>
  <si>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</si>
  <si>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</si>
  <si>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</si>
  <si>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</si>
  <si>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</si>
  <si>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</si>
  <si>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</si>
  <si>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</si>
  <si>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</si>
  <si>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</si>
  <si>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</si>
  <si>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</si>
  <si>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</si>
  <si>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</si>
  <si>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</si>
  <si>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</si>
  <si>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</si>
  <si>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</si>
  <si>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</si>
  <si>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</si>
  <si>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</si>
  <si>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</si>
  <si>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</si>
  <si>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</si>
  <si>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</si>
  <si>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</si>
  <si>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</si>
  <si>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</si>
  <si>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</si>
  <si>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</si>
  <si>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</si>
  <si>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</si>
  <si>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</si>
  <si>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</si>
  <si>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</si>
  <si>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</si>
  <si>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</si>
  <si>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</si>
  <si>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</si>
  <si>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</si>
  <si>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</si>
  <si>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</si>
  <si>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</si>
  <si>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</si>
  <si>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</si>
  <si>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</si>
  <si>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</si>
  <si>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</si>
  <si>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</si>
  <si>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</si>
  <si>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</si>
  <si>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</si>
  <si>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</si>
  <si>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</si>
  <si>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</si>
  <si>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</si>
  <si>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</si>
  <si>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</si>
  <si>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</si>
  <si>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</si>
  <si>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</si>
  <si>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</si>
  <si>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</si>
  <si>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</si>
  <si>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</si>
  <si>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</si>
  <si>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</si>
  <si>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</si>
  <si>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</si>
  <si>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</si>
  <si>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</si>
  <si>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</si>
  <si>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</si>
  <si>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</si>
  <si>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</si>
  <si>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</si>
  <si>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</si>
  <si>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</si>
  <si>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</si>
  <si>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</si>
  <si>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</si>
  <si>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</si>
  <si>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</si>
  <si>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</si>
  <si>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</si>
  <si>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</si>
  <si>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</si>
  <si>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</si>
  <si>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</si>
  <si>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</si>
  <si>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</si>
  <si>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</si>
  <si>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</si>
  <si>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</si>
  <si>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</si>
  <si>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</si>
  <si>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</si>
  <si>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</si>
  <si>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</si>
  <si>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</si>
  <si>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</si>
  <si>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</si>
  <si>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</si>
  <si>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</si>
  <si>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</si>
  <si>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</si>
  <si>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</si>
  <si>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</si>
  <si>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</si>
  <si>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</si>
  <si>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</si>
  <si>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</si>
  <si>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</si>
  <si>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</si>
  <si>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</si>
  <si>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</si>
  <si>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</si>
  <si>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</si>
  <si>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</si>
  <si>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</si>
  <si>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</si>
  <si>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</si>
  <si>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</si>
  <si>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</si>
  <si>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</si>
  <si>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</si>
  <si>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</si>
  <si>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</si>
  <si>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</si>
  <si>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</si>
  <si>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</si>
  <si>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</si>
  <si>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</si>
  <si>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</si>
  <si>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</si>
  <si>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</si>
  <si>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</si>
  <si>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</si>
  <si>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</si>
  <si>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</si>
  <si>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</si>
  <si>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</si>
  <si>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</si>
  <si>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</si>
  <si>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</si>
  <si>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</si>
  <si>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</si>
  <si>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</si>
  <si>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</si>
  <si>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</si>
  <si>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</si>
  <si>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</si>
  <si>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</si>
  <si>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</si>
  <si>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</si>
  <si>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</si>
  <si>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</si>
  <si>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</si>
  <si>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</si>
  <si>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</si>
  <si>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</si>
  <si>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</si>
  <si>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</si>
  <si>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</si>
  <si>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</si>
  <si>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</si>
  <si>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</si>
  <si>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</si>
  <si>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</si>
  <si>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</si>
  <si>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</si>
  <si>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</si>
  <si>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</si>
  <si>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</si>
  <si>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</si>
  <si>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</si>
  <si>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</si>
  <si>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</si>
  <si>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</si>
  <si>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</si>
  <si>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</si>
  <si>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</si>
  <si>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</si>
  <si>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</si>
  <si>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</si>
  <si>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</si>
  <si>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</si>
  <si>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</si>
  <si>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</si>
  <si>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</si>
  <si>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</si>
  <si>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</si>
  <si>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</si>
  <si>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</si>
  <si>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</si>
  <si>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</si>
  <si>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</si>
  <si>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</si>
  <si>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</si>
  <si>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</si>
  <si>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</si>
  <si>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</si>
  <si>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</si>
  <si>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</si>
  <si>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</si>
  <si>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</si>
  <si>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</si>
  <si>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</si>
  <si>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</si>
  <si>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</si>
  <si>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</si>
  <si>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</si>
  <si>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</si>
  <si>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</si>
  <si>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</si>
  <si>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</si>
  <si>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</si>
  <si>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</si>
  <si>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</si>
  <si>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</si>
  <si>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</si>
  <si>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</si>
  <si>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</si>
  <si>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</si>
  <si>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</si>
  <si>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</si>
  <si>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</si>
  <si>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</si>
  <si>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</si>
  <si>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</si>
  <si>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</si>
  <si>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1.4.</t>
  </si>
  <si>
    <t>2.5.1.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</si>
  <si>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</si>
  <si>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</si>
  <si>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</si>
  <si>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</si>
  <si>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</si>
  <si>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</si>
  <si>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</si>
  <si>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</si>
  <si>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</si>
  <si>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</si>
  <si>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</si>
  <si>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</si>
  <si>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</si>
  <si>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</si>
  <si>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</si>
  <si>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</si>
  <si>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4.</t>
  </si>
  <si>
    <t>4.1.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</si>
  <si>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</si>
  <si>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</si>
  <si>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</si>
  <si>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</si>
  <si>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</si>
  <si>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</si>
  <si>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</si>
  <si>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</si>
  <si>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</si>
  <si>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</si>
  <si>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</si>
  <si>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</si>
  <si>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</si>
  <si>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</si>
  <si>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</si>
  <si>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</si>
  <si>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</si>
  <si>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</si>
  <si>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</si>
  <si>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 xml:space="preserve"> Содержание имущества образовательных учреждений начального общего, основного общего, среднего общего образования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</si>
  <si>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</si>
  <si>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</si>
  <si>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</si>
  <si>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Образовательные организации Тулунского района (МОУ и ДОУ) </t>
  </si>
  <si>
    <t xml:space="preserve">Образовательные организации Тулунского района  </t>
  </si>
  <si>
    <t xml:space="preserve">Образовательные организации Тулунского района (МОУ) </t>
  </si>
  <si>
    <t>1.3.6.</t>
  </si>
  <si>
    <t>Реализация мероприятий перечня народных инициатив</t>
  </si>
  <si>
    <t>1.3.7.</t>
  </si>
  <si>
    <t>Обеспечение бесплатным питьевым молоком обучающихся 1-4 классов муниципальных общеобразовательных организаций Иркутской области</t>
  </si>
  <si>
    <t>1.3.8.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</si>
  <si>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</si>
  <si>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1.3.9.</t>
  </si>
  <si>
    <t>Приобретени средств 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</si>
  <si>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</t>
  </si>
  <si>
    <t>Приобретение средств 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 по образовательным программам  основного общего и (или) среднего оюбщего образования, расположенных в сельских наеселенных пунктах Иркутской области</t>
  </si>
  <si>
    <t>1.4.1.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</si>
  <si>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</si>
  <si>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1.4.2.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</si>
  <si>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прлучающих начальное общее образование, не подтверждена</t>
  </si>
  <si>
    <t>Реализация мероприятий перечня проектов народных инициатив</t>
  </si>
  <si>
    <t>Капитальный ремонт МОУ "Гуранская СОШ"</t>
  </si>
  <si>
    <t>2.8.1.</t>
  </si>
  <si>
    <t>Мероприятия проекта "Успех каждого ребенка"</t>
  </si>
  <si>
    <t>2.8.2.</t>
  </si>
  <si>
    <t>Создание в общеобразовательных орогганизациях, расположенных в сельской местности, условий для занятий физической культурой и спортом</t>
  </si>
  <si>
    <t xml:space="preserve">Основное мероприятие "Обеспечение питанием обучающихся и воспитанников образовательных учреждений"     </t>
  </si>
  <si>
    <t>Основное мероприятие  "Безопасность школьных перевозок"</t>
  </si>
  <si>
    <t>Основное мероприятие "Совершенствование организации питания в образовательных  организациях"</t>
  </si>
  <si>
    <t>Основное мероприятие  "Реализация мероприятий, направленных на сохранение и укрепление здоровья обучающихся и воспитанников"</t>
  </si>
  <si>
    <t xml:space="preserve">Основное мероприятие "Строительство объектов образования" </t>
  </si>
  <si>
    <t xml:space="preserve">Муниципальный проект "Поддержка семей имеющих детей"  </t>
  </si>
  <si>
    <t xml:space="preserve">Муниципальный проект "Цифровая образовательная среда"  </t>
  </si>
  <si>
    <t xml:space="preserve">Муниципальный проект "Содействие занятости женщин -создание условий дошкольного образования для детей в возрасте до трех лет "  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</si>
  <si>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</si>
  <si>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Основное мероприятие "Повышение уровня архитектурной доступности объектов в сфере образования для детей-инвалидов и других маломобильных групп населения"</t>
  </si>
  <si>
    <t>1.3.11.</t>
  </si>
  <si>
    <t>Приобретение средств 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</si>
  <si>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"Финансовая поддержка семей при рождении детей"</t>
  </si>
  <si>
    <t>Ремонт образовательных учреждений (подготовка к учебному году)</t>
  </si>
  <si>
    <t>от "    "                  202     года №      -рг</t>
  </si>
  <si>
    <t>Капитальный ремонт МОУ "Афанасьевская СОШ"</t>
  </si>
  <si>
    <t>Капитальный ремонт МОУ "Гадалейская СОШ"</t>
  </si>
  <si>
    <t>Капитальный ремонт МОУ "Бадарская СОШ"</t>
  </si>
  <si>
    <t>Капитальный ремонт МОУ "Шерагульская СОШ"</t>
  </si>
  <si>
    <t xml:space="preserve"> Реализация мероприятий по модернизации школьных систем образования Иркутской облсти</t>
  </si>
  <si>
    <t>2.2.8</t>
  </si>
  <si>
    <t>2.2.9.</t>
  </si>
  <si>
    <t>Капитальный ремонт МОУ "Едогонская СОШ"</t>
  </si>
  <si>
    <t xml:space="preserve"> </t>
  </si>
  <si>
    <t>1.3.12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</si>
  <si>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</si>
  <si>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1.3.13</t>
  </si>
  <si>
    <t>Приобретение учебников и учебных пособий, а также 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</si>
  <si>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"Развитие образования на территории Тулунского муниципального района на 2020 -2026 гг."</t>
  </si>
  <si>
    <t>Муниципальная программа «Развитие образования на территории Тулунского муниципального района на 2020-2026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</si>
  <si>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2020-2026 гг.»</t>
  </si>
  <si>
    <t>Подпрограмма 2 «Развитие дошкольного,  общего и дополнительного  образования на территории Тулунского муниципального района на 2020-2026 гг.»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</si>
  <si>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2020-2026гг.»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</si>
  <si>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2020-2026гг.»</t>
  </si>
  <si>
    <t>2.14</t>
  </si>
  <si>
    <t>Региональный проект "Успех каждого ребенка"</t>
  </si>
  <si>
    <t>2.14.1</t>
  </si>
  <si>
    <t>1.6</t>
  </si>
  <si>
    <t>1.6.1</t>
  </si>
  <si>
    <t>1.7</t>
  </si>
  <si>
    <t xml:space="preserve"> Муниципальный проект  "Финансовая поддержка семей при рождении детей"</t>
  </si>
  <si>
    <t xml:space="preserve"> Региональный проект  "Патриотческое воспитание граждан Российской Федерации"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</si>
  <si>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 муниципальных общеобразовательных организациях в Иркутской области</t>
  </si>
  <si>
    <t>1.7.1</t>
  </si>
  <si>
    <t>1.3.14</t>
  </si>
  <si>
    <t>1.3.14.1</t>
  </si>
  <si>
    <t>1.3.15</t>
  </si>
  <si>
    <t>1.3.15.1</t>
  </si>
  <si>
    <t>1.3.15.2</t>
  </si>
  <si>
    <t>1.3.15.3</t>
  </si>
  <si>
    <t>1.3.15.4</t>
  </si>
  <si>
    <t>1.3.15.5</t>
  </si>
  <si>
    <t>1.3.16</t>
  </si>
  <si>
    <t xml:space="preserve"> Региональный проект "Патриотическое воспитание граждан Российской Федерации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</si>
  <si>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</si>
  <si>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Финансовая поддержка реализации  инициативных проектов</t>
  </si>
  <si>
    <t xml:space="preserve"> Финансовая поддержка реализации  инициативных проектов (Островок детства)</t>
  </si>
  <si>
    <t>Финансовая поддержка реализации  инициативных проектов (Писаревская школа-территория развития)</t>
  </si>
  <si>
    <t xml:space="preserve"> Финансовая поддержка реализации  инициативных проектов (Вклад в будущее)</t>
  </si>
  <si>
    <t xml:space="preserve"> Финансовая поддержка реализации  инициативных проектов (Возраждение спорта)</t>
  </si>
  <si>
    <t xml:space="preserve"> Финансовая поддержка реализации  инициативных проектов (Школа будущего)</t>
  </si>
  <si>
    <t xml:space="preserve"> 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</si>
  <si>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 xml:space="preserve">Удовлетворенность населения качеством  образования </t>
  </si>
  <si>
    <t xml:space="preserve">Доля объектов муниципальных образовательных организаций, соответствующих требованиям пожарной, антитеррористической и экологической  безопасности </t>
  </si>
  <si>
    <t xml:space="preserve"> Доля обучающихся в муниципальных образовательных организациях, занимающихся во вторую (третью) смену, в общей численности обучающихся в муниципальных образовательных организациях составит 1% от общего числа обучающихся общеобразовательных организаций Тулунского района;</t>
  </si>
  <si>
    <t xml:space="preserve">Доля детей первой и второй групп здоровья в общей численности обучающихся в муниципальных образовательных организациях </t>
  </si>
  <si>
    <t xml:space="preserve">Доля детей в возрасте от 5 до 18 лет, получающих услуги по дополнительному образованию в муниципальных образовательных организациях </t>
  </si>
  <si>
    <t>Ежегодное снижение рколичества правонарушений и безнадзорности среди несовершеннолетних на 10%</t>
  </si>
  <si>
    <t xml:space="preserve">Увеличение доли доступных для детей-инвалидов и других маломобильных групп населения объектов в сфере образования  до 56% к 2026 году </t>
  </si>
  <si>
    <t>1.5.2.</t>
  </si>
  <si>
    <t xml:space="preserve">Осуществление областных государственных полномочий по обеспечению бесплатным питанием  обучающихся, пребывающих на полном  государственном обеспечении  в организациях социального обслуживания, находящихся в ведении Иркутской области, посещающих  муниципальные общеобразовательные организации </t>
  </si>
  <si>
    <t>Объем ресурсного обеспечения на 2024 год</t>
  </si>
  <si>
    <t>Значения показателя мероприятия 2024 года</t>
  </si>
  <si>
    <t xml:space="preserve">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 образований  Иркутской области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</si>
  <si>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организациях.</t>
  </si>
  <si>
    <t xml:space="preserve">ПЛАН МЕРОПРИЯТИЙ НА 2024 ГОД   на 01.04.2024  </t>
  </si>
  <si>
    <t>2.11.1.</t>
  </si>
  <si>
    <t>2.11.2.</t>
  </si>
  <si>
    <t>Повышение квалификации и профессионального мастерства педагогических работников</t>
  </si>
  <si>
    <t>Ежемесячная выплата студентам, обучающимся на педагогических специальнастях в образовательных  организациях по договорам о цедевом обучении, заключенным с Комитетом по образованию администрации Тулунского муниципального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</si>
</sst>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11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theme="1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 horizontal="center"/>
    </xf>
    <xf numFmtId="172" fontId="26" fillId="24" borderId="0" xfId="0" applyNumberFormat="1" applyFont="1" applyFill="1" applyAlignment="1">
      <alignment horizontal="center"/>
    </xf>
    <xf numFmtId="0" fontId="27" fillId="24" borderId="11" xfId="0" applyFont="1" applyFill="1" applyBorder="1" applyAlignment="1">
      <alignment horizont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wrapText="1"/>
    </xf>
    <xf numFmtId="172" fontId="27" fillId="24" borderId="11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top" wrapText="1"/>
    </xf>
    <xf numFmtId="173" fontId="28" fillId="0" borderId="11" xfId="0" applyNumberFormat="1" applyFont="1" applyFill="1" applyBorder="1" applyAlignment="1">
      <alignment horizont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0" fontId="28" fillId="24" borderId="13" xfId="0" applyNumberFormat="1" applyFont="1" applyFill="1" applyBorder="1" applyAlignment="1">
      <alignment horizontal="center" wrapText="1"/>
    </xf>
    <xf numFmtId="49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NumberFormat="1" applyFont="1" applyFill="1" applyBorder="1" applyAlignment="1">
      <alignment horizont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9" fontId="28" fillId="24" borderId="11" xfId="0" applyNumberFormat="1" applyFont="1" applyFill="1" applyBorder="1" applyAlignment="1">
      <alignment horizontal="center"/>
    </xf>
    <xf numFmtId="172" fontId="28" fillId="0" borderId="11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left"/>
    </xf>
    <xf numFmtId="0" fontId="29" fillId="24" borderId="11" xfId="0" applyFont="1" applyFill="1" applyBorder="1" applyAlignment="1">
      <alignment horizontal="center"/>
    </xf>
    <xf numFmtId="0" fontId="28" fillId="24" borderId="13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center"/>
    </xf>
    <xf numFmtId="0" fontId="28" fillId="24" borderId="12" xfId="0" applyFont="1" applyFill="1" applyBorder="1" applyAlignment="1">
      <alignment vertical="center" wrapText="1"/>
    </xf>
    <xf numFmtId="0" fontId="28" fillId="24" borderId="13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9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right"/>
    </xf>
    <xf numFmtId="9" fontId="21" fillId="0" borderId="13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173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49" fontId="28" fillId="24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8" fillId="24" borderId="12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2" fontId="33" fillId="0" borderId="12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8" fillId="24" borderId="12" xfId="0" applyFont="1" applyFill="1" applyBorder="1" applyAlignment="1">
      <alignment vertical="center" wrapText="1"/>
    </xf>
    <xf numFmtId="49" fontId="29" fillId="24" borderId="12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4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wrapText="1"/>
    </xf>
    <xf numFmtId="0" fontId="28" fillId="24" borderId="11" xfId="0" applyNumberFormat="1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vertical="center" wrapText="1"/>
    </xf>
    <xf numFmtId="0" fontId="28" fillId="24" borderId="13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vertical="center" wrapText="1"/>
    </xf>
    <xf numFmtId="0" fontId="28" fillId="24" borderId="13" xfId="0" applyNumberFormat="1" applyFont="1" applyFill="1" applyBorder="1" applyAlignment="1">
      <alignment horizontal="center" wrapText="1"/>
    </xf>
    <xf numFmtId="0" fontId="28" fillId="24" borderId="14" xfId="0" applyNumberFormat="1" applyFont="1" applyFill="1" applyBorder="1" applyAlignment="1">
      <alignment horizontal="center" wrapText="1"/>
    </xf>
    <xf numFmtId="0" fontId="28" fillId="24" borderId="13" xfId="0" applyFont="1" applyFill="1" applyBorder="1" applyAlignment="1">
      <alignment horizontal="center" wrapText="1"/>
    </xf>
    <xf numFmtId="0" fontId="28" fillId="24" borderId="14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9" fontId="28" fillId="0" borderId="12" xfId="0" applyNumberFormat="1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center" vertical="center" wrapText="1"/>
    </xf>
    <xf numFmtId="9" fontId="28" fillId="0" borderId="14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4" xfId="0" applyFont="1" applyFill="1" applyBorder="1" applyAlignment="1">
      <alignment horizontal="left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49" fontId="28" fillId="24" borderId="14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wrapText="1"/>
    </xf>
    <xf numFmtId="0" fontId="27" fillId="24" borderId="15" xfId="0" applyFont="1" applyFill="1" applyBorder="1" applyAlignment="1">
      <alignment horizontal="center" wrapText="1"/>
    </xf>
    <xf numFmtId="0" fontId="27" fillId="24" borderId="10" xfId="0" applyFont="1" applyFill="1" applyBorder="1" applyAlignment="1">
      <alignment horizontal="center" wrapText="1"/>
    </xf>
    <xf numFmtId="0" fontId="27" fillId="24" borderId="11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9" fontId="28" fillId="24" borderId="12" xfId="0" applyNumberFormat="1" applyFont="1" applyFill="1" applyBorder="1" applyAlignment="1">
      <alignment horizontal="center" vertical="center"/>
    </xf>
    <xf numFmtId="9" fontId="28" fillId="24" borderId="13" xfId="0" applyNumberFormat="1" applyFont="1" applyFill="1" applyBorder="1" applyAlignment="1">
      <alignment horizontal="center" vertical="center"/>
    </xf>
    <xf numFmtId="9" fontId="28" fillId="24" borderId="14" xfId="0" applyNumberFormat="1" applyFont="1" applyFill="1" applyBorder="1" applyAlignment="1">
      <alignment horizontal="center" vertical="center"/>
    </xf>
    <xf numFmtId="173" fontId="28" fillId="24" borderId="12" xfId="0" applyNumberFormat="1" applyFont="1" applyFill="1" applyBorder="1" applyAlignment="1">
      <alignment horizontal="center" vertical="center" wrapText="1"/>
    </xf>
    <xf numFmtId="173" fontId="28" fillId="24" borderId="13" xfId="0" applyNumberFormat="1" applyFont="1" applyFill="1" applyBorder="1" applyAlignment="1">
      <alignment horizontal="center" vertical="center" wrapText="1"/>
    </xf>
    <xf numFmtId="173" fontId="28" fillId="24" borderId="14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left" vertical="center" wrapText="1"/>
    </xf>
    <xf numFmtId="0" fontId="33" fillId="24" borderId="13" xfId="0" applyFont="1" applyFill="1" applyBorder="1" applyAlignment="1">
      <alignment horizontal="left" vertical="center" wrapText="1"/>
    </xf>
    <xf numFmtId="0" fontId="33" fillId="24" borderId="14" xfId="0" applyFont="1" applyFill="1" applyBorder="1" applyAlignment="1">
      <alignment horizontal="left" vertical="center" wrapText="1"/>
    </xf>
    <xf numFmtId="9" fontId="28" fillId="24" borderId="12" xfId="0" applyNumberFormat="1" applyFont="1" applyFill="1" applyBorder="1" applyAlignment="1">
      <alignment horizontal="center" vertical="center" wrapText="1"/>
    </xf>
    <xf numFmtId="9" fontId="28" fillId="24" borderId="13" xfId="0" applyNumberFormat="1" applyFont="1" applyFill="1" applyBorder="1" applyAlignment="1">
      <alignment horizontal="center" vertical="center" wrapText="1"/>
    </xf>
    <xf numFmtId="9" fontId="28" fillId="24" borderId="14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9" fontId="28" fillId="0" borderId="12" xfId="0" applyNumberFormat="1" applyFont="1" applyFill="1" applyBorder="1" applyAlignment="1">
      <alignment horizontal="center" vertical="center"/>
    </xf>
    <xf numFmtId="9" fontId="28" fillId="0" borderId="13" xfId="0" applyNumberFormat="1" applyFont="1" applyFill="1" applyBorder="1" applyAlignment="1">
      <alignment horizontal="center" vertical="center"/>
    </xf>
    <xf numFmtId="9" fontId="28" fillId="0" borderId="14" xfId="0" applyNumberFormat="1" applyFont="1" applyFill="1" applyBorder="1" applyAlignment="1">
      <alignment horizontal="center" vertical="center"/>
    </xf>
    <xf numFmtId="9" fontId="28" fillId="24" borderId="12" xfId="0" applyNumberFormat="1" applyFont="1" applyFill="1" applyBorder="1" applyAlignment="1">
      <alignment horizontal="center"/>
    </xf>
    <xf numFmtId="9" fontId="28" fillId="24" borderId="13" xfId="0" applyNumberFormat="1" applyFont="1" applyFill="1" applyBorder="1" applyAlignment="1">
      <alignment horizontal="center"/>
    </xf>
    <xf numFmtId="9" fontId="28" fillId="24" borderId="14" xfId="0" applyNumberFormat="1" applyFont="1" applyFill="1" applyBorder="1" applyAlignment="1">
      <alignment horizontal="center"/>
    </xf>
    <xf numFmtId="10" fontId="28" fillId="0" borderId="12" xfId="0" applyNumberFormat="1" applyFont="1" applyFill="1" applyBorder="1" applyAlignment="1">
      <alignment horizontal="center" vertical="center"/>
    </xf>
    <xf numFmtId="10" fontId="28" fillId="0" borderId="13" xfId="0" applyNumberFormat="1" applyFont="1" applyFill="1" applyBorder="1" applyAlignment="1">
      <alignment horizontal="center" vertical="center"/>
    </xf>
    <xf numFmtId="10" fontId="28" fillId="0" borderId="14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left" wrapText="1"/>
    </xf>
    <xf numFmtId="0" fontId="28" fillId="24" borderId="13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left" wrapText="1"/>
    </xf>
    <xf numFmtId="9" fontId="28" fillId="24" borderId="16" xfId="0" applyNumberFormat="1" applyFont="1" applyFill="1" applyBorder="1" applyAlignment="1">
      <alignment horizontal="center"/>
    </xf>
    <xf numFmtId="9" fontId="28" fillId="24" borderId="17" xfId="0" applyNumberFormat="1" applyFont="1" applyFill="1" applyBorder="1" applyAlignment="1">
      <alignment horizontal="center"/>
    </xf>
    <xf numFmtId="9" fontId="28" fillId="24" borderId="18" xfId="0" applyNumberFormat="1" applyFont="1" applyFill="1" applyBorder="1" applyAlignment="1">
      <alignment horizontal="center"/>
    </xf>
    <xf numFmtId="10" fontId="28" fillId="24" borderId="12" xfId="0" applyNumberFormat="1" applyFont="1" applyFill="1" applyBorder="1" applyAlignment="1">
      <alignment horizontal="center" vertical="center"/>
    </xf>
    <xf numFmtId="10" fontId="28" fillId="24" borderId="13" xfId="0" applyNumberFormat="1" applyFont="1" applyFill="1" applyBorder="1" applyAlignment="1">
      <alignment horizontal="center" vertical="center"/>
    </xf>
    <xf numFmtId="10" fontId="28" fillId="24" borderId="14" xfId="0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left" wrapText="1"/>
    </xf>
    <xf numFmtId="0" fontId="33" fillId="24" borderId="13" xfId="0" applyFont="1" applyFill="1" applyBorder="1" applyAlignment="1">
      <alignment horizontal="left" wrapText="1"/>
    </xf>
    <xf numFmtId="0" fontId="33" fillId="24" borderId="14" xfId="0" applyFont="1" applyFill="1" applyBorder="1" applyAlignment="1">
      <alignment horizontal="left" wrapText="1"/>
    </xf>
    <xf numFmtId="9" fontId="33" fillId="0" borderId="12" xfId="0" applyNumberFormat="1" applyFont="1" applyBorder="1" applyAlignment="1">
      <alignment horizontal="center" vertical="center"/>
    </xf>
    <xf numFmtId="9" fontId="33" fillId="0" borderId="13" xfId="0" applyNumberFormat="1" applyFont="1" applyBorder="1" applyAlignment="1">
      <alignment horizontal="center" vertical="center"/>
    </xf>
    <xf numFmtId="9" fontId="33" fillId="0" borderId="14" xfId="0" applyNumberFormat="1" applyFont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93" t="s">
        <v>0</v>
      </c>
      <c r="I1" s="93"/>
      <c r="J1" s="3"/>
    </row>
    <row r="2" spans="1:10" ht="18.75">
      <c r="A2" s="5"/>
      <c r="B2" s="6"/>
      <c r="C2" s="5"/>
      <c r="D2" s="6"/>
      <c r="E2" s="6"/>
      <c r="F2" s="6"/>
      <c r="G2" s="5"/>
      <c r="H2" s="93" t="s">
        <v>1</v>
      </c>
      <c r="I2" s="93"/>
      <c r="J2" s="3"/>
    </row>
    <row r="3" spans="1:10" ht="18.75">
      <c r="A3" s="5"/>
      <c r="B3" s="6"/>
      <c r="C3" s="5"/>
      <c r="D3" s="6"/>
      <c r="E3" s="6"/>
      <c r="F3" s="6"/>
      <c r="G3" s="5"/>
      <c r="H3" s="93" t="s">
        <v>2</v>
      </c>
      <c r="I3" s="93"/>
      <c r="J3" s="3"/>
    </row>
    <row r="4" spans="1:10" ht="18.75">
      <c r="A4" s="5"/>
      <c r="B4" s="6"/>
      <c r="C4" s="5"/>
      <c r="D4" s="6"/>
      <c r="E4" s="6"/>
      <c r="F4" s="6"/>
      <c r="G4" s="5"/>
      <c r="H4" s="93" t="s">
        <v>3</v>
      </c>
      <c r="I4" s="93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93"/>
      <c r="I5" s="93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93" t="s">
        <v>4</v>
      </c>
      <c r="I6" s="93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93" t="s">
        <v>2</v>
      </c>
      <c r="I7" s="93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93" t="s">
        <v>5</v>
      </c>
      <c r="I8" s="93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99" t="s">
        <v>6</v>
      </c>
      <c r="B10" s="99"/>
      <c r="C10" s="99"/>
      <c r="D10" s="99"/>
      <c r="E10" s="99"/>
      <c r="F10" s="99"/>
      <c r="G10" s="99"/>
      <c r="H10" s="99"/>
      <c r="I10" s="99"/>
      <c r="J10" s="3"/>
    </row>
    <row r="11" spans="1:9" ht="18.75">
      <c r="A11" s="97" t="s">
        <v>7</v>
      </c>
      <c r="B11" s="97"/>
      <c r="C11" s="97"/>
      <c r="D11" s="97"/>
      <c r="E11" s="97"/>
      <c r="F11" s="97"/>
      <c r="G11" s="97"/>
      <c r="H11" s="97"/>
      <c r="I11" s="97"/>
    </row>
    <row r="12" spans="1:9" ht="18.75">
      <c r="A12" s="97" t="s">
        <v>8</v>
      </c>
      <c r="B12" s="97"/>
      <c r="C12" s="97"/>
      <c r="D12" s="97"/>
      <c r="E12" s="97"/>
      <c r="F12" s="97"/>
      <c r="G12" s="97"/>
      <c r="H12" s="97"/>
      <c r="I12" s="97"/>
    </row>
    <row r="13" spans="1:9" ht="18.75">
      <c r="A13" s="100" t="s">
        <v>9</v>
      </c>
      <c r="B13" s="100"/>
      <c r="C13" s="100"/>
      <c r="D13" s="100"/>
      <c r="E13" s="100"/>
      <c r="F13" s="100"/>
      <c r="G13" s="100"/>
      <c r="H13" s="100"/>
      <c r="I13" s="100"/>
    </row>
    <row r="14" spans="1:9" ht="18.75">
      <c r="A14" s="97" t="s">
        <v>10</v>
      </c>
      <c r="B14" s="97"/>
      <c r="C14" s="97"/>
      <c r="D14" s="97"/>
      <c r="E14" s="97"/>
      <c r="F14" s="97"/>
      <c r="G14" s="97"/>
      <c r="H14" s="97"/>
      <c r="I14" s="97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89" t="s">
        <v>11</v>
      </c>
      <c r="B16" s="98" t="s">
        <v>12</v>
      </c>
      <c r="C16" s="89" t="s">
        <v>13</v>
      </c>
      <c r="D16" s="89" t="s">
        <v>14</v>
      </c>
      <c r="E16" s="89"/>
      <c r="F16" s="89" t="s">
        <v>15</v>
      </c>
      <c r="G16" s="89"/>
      <c r="H16" s="89" t="s">
        <v>16</v>
      </c>
      <c r="I16" s="89" t="s">
        <v>17</v>
      </c>
      <c r="K16" s="89" t="s">
        <v>18</v>
      </c>
      <c r="L16" s="89"/>
    </row>
    <row r="17" spans="1:12" ht="42.75" customHeight="1">
      <c r="A17" s="89"/>
      <c r="B17" s="98"/>
      <c r="C17" s="89"/>
      <c r="D17" s="12" t="s">
        <v>19</v>
      </c>
      <c r="E17" s="12" t="s">
        <v>20</v>
      </c>
      <c r="F17" s="12" t="s">
        <v>21</v>
      </c>
      <c r="G17" s="13" t="s">
        <v>22</v>
      </c>
      <c r="H17" s="89"/>
      <c r="I17" s="89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89"/>
      <c r="B19" s="98" t="s">
        <v>23</v>
      </c>
      <c r="C19" s="89" t="s">
        <v>24</v>
      </c>
      <c r="D19" s="96" t="s">
        <v>25</v>
      </c>
      <c r="E19" s="96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89"/>
      <c r="B20" s="98"/>
      <c r="C20" s="89"/>
      <c r="D20" s="96"/>
      <c r="E20" s="96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89"/>
      <c r="B21" s="98"/>
      <c r="C21" s="89"/>
      <c r="D21" s="96"/>
      <c r="E21" s="96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89"/>
      <c r="B22" s="98"/>
      <c r="C22" s="89"/>
      <c r="D22" s="96"/>
      <c r="E22" s="96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89"/>
      <c r="B23" s="98"/>
      <c r="C23" s="89"/>
      <c r="D23" s="96"/>
      <c r="E23" s="96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89"/>
      <c r="B24" s="98"/>
      <c r="C24" s="89"/>
      <c r="D24" s="96"/>
      <c r="E24" s="96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84">
        <v>1</v>
      </c>
      <c r="B25" s="87" t="s">
        <v>32</v>
      </c>
      <c r="C25" s="84" t="s">
        <v>24</v>
      </c>
      <c r="D25" s="75" t="s">
        <v>25</v>
      </c>
      <c r="E25" s="75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84"/>
      <c r="B26" s="87"/>
      <c r="C26" s="84"/>
      <c r="D26" s="75"/>
      <c r="E26" s="75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84"/>
      <c r="B27" s="87"/>
      <c r="C27" s="84"/>
      <c r="D27" s="75"/>
      <c r="E27" s="75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84"/>
      <c r="B28" s="87"/>
      <c r="C28" s="84"/>
      <c r="D28" s="75"/>
      <c r="E28" s="75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84"/>
      <c r="B29" s="87"/>
      <c r="C29" s="84"/>
      <c r="D29" s="75"/>
      <c r="E29" s="75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84"/>
      <c r="B30" s="87"/>
      <c r="C30" s="84"/>
      <c r="D30" s="75"/>
      <c r="E30" s="75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84" t="s">
        <v>38</v>
      </c>
      <c r="B31" s="87" t="s">
        <v>39</v>
      </c>
      <c r="C31" s="84" t="s">
        <v>24</v>
      </c>
      <c r="D31" s="75" t="s">
        <v>25</v>
      </c>
      <c r="E31" s="75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84"/>
      <c r="B32" s="87"/>
      <c r="C32" s="84"/>
      <c r="D32" s="75"/>
      <c r="E32" s="75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84"/>
      <c r="B33" s="87"/>
      <c r="C33" s="84"/>
      <c r="D33" s="75"/>
      <c r="E33" s="75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84"/>
      <c r="B34" s="87"/>
      <c r="C34" s="84"/>
      <c r="D34" s="75"/>
      <c r="E34" s="75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84"/>
      <c r="B35" s="87"/>
      <c r="C35" s="84"/>
      <c r="D35" s="75"/>
      <c r="E35" s="75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84"/>
      <c r="B36" s="87"/>
      <c r="C36" s="84"/>
      <c r="D36" s="75"/>
      <c r="E36" s="75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84" t="s">
        <v>40</v>
      </c>
      <c r="B37" s="87" t="s">
        <v>41</v>
      </c>
      <c r="C37" s="84" t="s">
        <v>24</v>
      </c>
      <c r="D37" s="86" t="s">
        <v>42</v>
      </c>
      <c r="E37" s="75" t="s">
        <v>43</v>
      </c>
      <c r="F37" s="18" t="s">
        <v>26</v>
      </c>
      <c r="G37" s="19">
        <f>G38+G39</f>
        <v>3879.7</v>
      </c>
      <c r="H37" s="84" t="s">
        <v>44</v>
      </c>
      <c r="I37" s="77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84"/>
      <c r="B38" s="87"/>
      <c r="C38" s="84"/>
      <c r="D38" s="86"/>
      <c r="E38" s="75"/>
      <c r="F38" s="18" t="s">
        <v>33</v>
      </c>
      <c r="G38" s="19">
        <v>3879.7</v>
      </c>
      <c r="H38" s="84"/>
      <c r="I38" s="77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84"/>
      <c r="B39" s="87"/>
      <c r="C39" s="84"/>
      <c r="D39" s="86"/>
      <c r="E39" s="75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84"/>
      <c r="B40" s="87"/>
      <c r="C40" s="84"/>
      <c r="D40" s="86"/>
      <c r="E40" s="75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84"/>
      <c r="B41" s="87"/>
      <c r="C41" s="84"/>
      <c r="D41" s="86"/>
      <c r="E41" s="75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84"/>
      <c r="B42" s="87"/>
      <c r="C42" s="84"/>
      <c r="D42" s="86"/>
      <c r="E42" s="75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84" t="s">
        <v>46</v>
      </c>
      <c r="B43" s="87" t="s">
        <v>47</v>
      </c>
      <c r="C43" s="84" t="s">
        <v>48</v>
      </c>
      <c r="D43" s="75" t="s">
        <v>25</v>
      </c>
      <c r="E43" s="75" t="s">
        <v>25</v>
      </c>
      <c r="F43" s="18" t="s">
        <v>26</v>
      </c>
      <c r="G43" s="19">
        <f>G49+G55+G67+G61</f>
        <v>21010.7</v>
      </c>
      <c r="H43" s="84" t="s">
        <v>44</v>
      </c>
      <c r="I43" s="77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84"/>
      <c r="B44" s="87"/>
      <c r="C44" s="84"/>
      <c r="D44" s="75"/>
      <c r="E44" s="75"/>
      <c r="F44" s="18" t="s">
        <v>33</v>
      </c>
      <c r="G44" s="19">
        <f>G50+G56+G68+G62</f>
        <v>21010.7</v>
      </c>
      <c r="H44" s="84"/>
      <c r="I44" s="77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84"/>
      <c r="B45" s="87"/>
      <c r="C45" s="84"/>
      <c r="D45" s="75"/>
      <c r="E45" s="75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84"/>
      <c r="B46" s="87"/>
      <c r="C46" s="84"/>
      <c r="D46" s="75"/>
      <c r="E46" s="75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84"/>
      <c r="B47" s="87"/>
      <c r="C47" s="84"/>
      <c r="D47" s="75"/>
      <c r="E47" s="75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84"/>
      <c r="B48" s="87"/>
      <c r="C48" s="84"/>
      <c r="D48" s="75"/>
      <c r="E48" s="75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84" t="s">
        <v>50</v>
      </c>
      <c r="B49" s="87" t="s">
        <v>51</v>
      </c>
      <c r="C49" s="84" t="s">
        <v>48</v>
      </c>
      <c r="D49" s="86" t="s">
        <v>42</v>
      </c>
      <c r="E49" s="75" t="s">
        <v>43</v>
      </c>
      <c r="F49" s="18" t="s">
        <v>26</v>
      </c>
      <c r="G49" s="19">
        <f>G50+G51+G52+G53+G54</f>
        <v>20507.2</v>
      </c>
      <c r="H49" s="88" t="s">
        <v>44</v>
      </c>
      <c r="I49" s="81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84"/>
      <c r="B50" s="87"/>
      <c r="C50" s="84"/>
      <c r="D50" s="86"/>
      <c r="E50" s="75"/>
      <c r="F50" s="18" t="s">
        <v>33</v>
      </c>
      <c r="G50" s="19">
        <v>20507.2</v>
      </c>
      <c r="H50" s="82"/>
      <c r="I50" s="94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84"/>
      <c r="B51" s="87"/>
      <c r="C51" s="84"/>
      <c r="D51" s="86"/>
      <c r="E51" s="75"/>
      <c r="F51" s="18" t="s">
        <v>34</v>
      </c>
      <c r="G51" s="19">
        <v>0</v>
      </c>
      <c r="H51" s="83"/>
      <c r="I51" s="95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84"/>
      <c r="B52" s="87"/>
      <c r="C52" s="84"/>
      <c r="D52" s="86"/>
      <c r="E52" s="75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84"/>
      <c r="B53" s="87"/>
      <c r="C53" s="84"/>
      <c r="D53" s="86"/>
      <c r="E53" s="75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84"/>
      <c r="B54" s="87"/>
      <c r="C54" s="84"/>
      <c r="D54" s="86"/>
      <c r="E54" s="75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84" t="s">
        <v>52</v>
      </c>
      <c r="B55" s="87" t="s">
        <v>53</v>
      </c>
      <c r="C55" s="84" t="s">
        <v>48</v>
      </c>
      <c r="D55" s="86" t="s">
        <v>42</v>
      </c>
      <c r="E55" s="75" t="s">
        <v>54</v>
      </c>
      <c r="F55" s="18" t="s">
        <v>26</v>
      </c>
      <c r="G55" s="19">
        <v>93.5</v>
      </c>
      <c r="H55" s="84" t="s">
        <v>55</v>
      </c>
      <c r="I55" s="84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84"/>
      <c r="B56" s="87"/>
      <c r="C56" s="84"/>
      <c r="D56" s="86"/>
      <c r="E56" s="75"/>
      <c r="F56" s="18" t="s">
        <v>33</v>
      </c>
      <c r="G56" s="19">
        <v>93.5</v>
      </c>
      <c r="H56" s="84"/>
      <c r="I56" s="84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84"/>
      <c r="B57" s="87"/>
      <c r="C57" s="84"/>
      <c r="D57" s="86"/>
      <c r="E57" s="75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84"/>
      <c r="B58" s="87"/>
      <c r="C58" s="84"/>
      <c r="D58" s="86"/>
      <c r="E58" s="75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84"/>
      <c r="B59" s="87"/>
      <c r="C59" s="84"/>
      <c r="D59" s="86"/>
      <c r="E59" s="75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84"/>
      <c r="B60" s="87"/>
      <c r="C60" s="84"/>
      <c r="D60" s="86"/>
      <c r="E60" s="75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84" t="s">
        <v>57</v>
      </c>
      <c r="B61" s="87" t="s">
        <v>58</v>
      </c>
      <c r="C61" s="84" t="s">
        <v>48</v>
      </c>
      <c r="D61" s="86" t="s">
        <v>42</v>
      </c>
      <c r="E61" s="75" t="s">
        <v>59</v>
      </c>
      <c r="F61" s="18" t="s">
        <v>26</v>
      </c>
      <c r="G61" s="19">
        <f>G62</f>
        <v>340</v>
      </c>
      <c r="H61" s="84" t="s">
        <v>60</v>
      </c>
      <c r="I61" s="101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84"/>
      <c r="B62" s="87"/>
      <c r="C62" s="84"/>
      <c r="D62" s="86"/>
      <c r="E62" s="75"/>
      <c r="F62" s="18" t="s">
        <v>33</v>
      </c>
      <c r="G62" s="19">
        <v>340</v>
      </c>
      <c r="H62" s="84"/>
      <c r="I62" s="84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84"/>
      <c r="B63" s="87"/>
      <c r="C63" s="84"/>
      <c r="D63" s="86"/>
      <c r="E63" s="75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84"/>
      <c r="B64" s="87"/>
      <c r="C64" s="84"/>
      <c r="D64" s="86"/>
      <c r="E64" s="75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84"/>
      <c r="B65" s="87"/>
      <c r="C65" s="84"/>
      <c r="D65" s="86"/>
      <c r="E65" s="75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84"/>
      <c r="B66" s="87"/>
      <c r="C66" s="84"/>
      <c r="D66" s="86"/>
      <c r="E66" s="75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84" t="s">
        <v>61</v>
      </c>
      <c r="B67" s="87" t="s">
        <v>62</v>
      </c>
      <c r="C67" s="84" t="s">
        <v>48</v>
      </c>
      <c r="D67" s="86" t="s">
        <v>63</v>
      </c>
      <c r="E67" s="75" t="s">
        <v>64</v>
      </c>
      <c r="F67" s="18" t="s">
        <v>26</v>
      </c>
      <c r="G67" s="19">
        <v>70</v>
      </c>
      <c r="H67" s="85" t="s">
        <v>44</v>
      </c>
      <c r="I67" s="77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84"/>
      <c r="B68" s="87"/>
      <c r="C68" s="84"/>
      <c r="D68" s="86"/>
      <c r="E68" s="75"/>
      <c r="F68" s="18" t="s">
        <v>33</v>
      </c>
      <c r="G68" s="19">
        <v>70</v>
      </c>
      <c r="H68" s="85"/>
      <c r="I68" s="77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84"/>
      <c r="B69" s="87"/>
      <c r="C69" s="84"/>
      <c r="D69" s="86"/>
      <c r="E69" s="75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84"/>
      <c r="B70" s="87"/>
      <c r="C70" s="84"/>
      <c r="D70" s="86"/>
      <c r="E70" s="75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84"/>
      <c r="B71" s="87"/>
      <c r="C71" s="84"/>
      <c r="D71" s="86"/>
      <c r="E71" s="75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84"/>
      <c r="B72" s="87"/>
      <c r="C72" s="84"/>
      <c r="D72" s="86"/>
      <c r="E72" s="75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84" t="s">
        <v>65</v>
      </c>
      <c r="B73" s="87" t="s">
        <v>66</v>
      </c>
      <c r="C73" s="84" t="s">
        <v>24</v>
      </c>
      <c r="D73" s="86" t="s">
        <v>67</v>
      </c>
      <c r="E73" s="75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84"/>
      <c r="B74" s="87"/>
      <c r="C74" s="84"/>
      <c r="D74" s="86"/>
      <c r="E74" s="75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84"/>
      <c r="B75" s="87"/>
      <c r="C75" s="84"/>
      <c r="D75" s="86"/>
      <c r="E75" s="75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84"/>
      <c r="B76" s="87"/>
      <c r="C76" s="84"/>
      <c r="D76" s="86"/>
      <c r="E76" s="75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84"/>
      <c r="B77" s="87"/>
      <c r="C77" s="84"/>
      <c r="D77" s="86"/>
      <c r="E77" s="75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84"/>
      <c r="B78" s="87"/>
      <c r="C78" s="84"/>
      <c r="D78" s="86"/>
      <c r="E78" s="75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84" t="s">
        <v>68</v>
      </c>
      <c r="B79" s="87" t="s">
        <v>69</v>
      </c>
      <c r="C79" s="84" t="s">
        <v>70</v>
      </c>
      <c r="D79" s="86" t="s">
        <v>42</v>
      </c>
      <c r="E79" s="75" t="s">
        <v>43</v>
      </c>
      <c r="F79" s="18" t="s">
        <v>26</v>
      </c>
      <c r="G79" s="19">
        <f>G80+G81</f>
        <v>123422.6</v>
      </c>
      <c r="H79" s="84" t="s">
        <v>71</v>
      </c>
      <c r="I79" s="77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84"/>
      <c r="B80" s="87"/>
      <c r="C80" s="84"/>
      <c r="D80" s="86"/>
      <c r="E80" s="75"/>
      <c r="F80" s="18" t="s">
        <v>33</v>
      </c>
      <c r="G80" s="19">
        <v>0</v>
      </c>
      <c r="H80" s="84"/>
      <c r="I80" s="77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84"/>
      <c r="B81" s="87"/>
      <c r="C81" s="84"/>
      <c r="D81" s="86"/>
      <c r="E81" s="75"/>
      <c r="F81" s="18" t="s">
        <v>34</v>
      </c>
      <c r="G81" s="19">
        <v>123422.6</v>
      </c>
      <c r="H81" s="84"/>
      <c r="I81" s="77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84"/>
      <c r="B82" s="87"/>
      <c r="C82" s="84"/>
      <c r="D82" s="86"/>
      <c r="E82" s="75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84"/>
      <c r="B83" s="87"/>
      <c r="C83" s="84"/>
      <c r="D83" s="86"/>
      <c r="E83" s="75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84"/>
      <c r="B84" s="87"/>
      <c r="C84" s="84"/>
      <c r="D84" s="86"/>
      <c r="E84" s="75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84" t="s">
        <v>72</v>
      </c>
      <c r="B85" s="87" t="s">
        <v>73</v>
      </c>
      <c r="C85" s="84" t="s">
        <v>74</v>
      </c>
      <c r="D85" s="86" t="s">
        <v>42</v>
      </c>
      <c r="E85" s="75" t="s">
        <v>43</v>
      </c>
      <c r="F85" s="18" t="s">
        <v>26</v>
      </c>
      <c r="G85" s="19">
        <f>G86+G87</f>
        <v>360674.9</v>
      </c>
      <c r="H85" s="84" t="s">
        <v>71</v>
      </c>
      <c r="I85" s="77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84"/>
      <c r="B86" s="87"/>
      <c r="C86" s="84"/>
      <c r="D86" s="86"/>
      <c r="E86" s="75"/>
      <c r="F86" s="18" t="s">
        <v>33</v>
      </c>
      <c r="G86" s="19">
        <v>0</v>
      </c>
      <c r="H86" s="84"/>
      <c r="I86" s="77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84"/>
      <c r="B87" s="87"/>
      <c r="C87" s="84"/>
      <c r="D87" s="86"/>
      <c r="E87" s="75"/>
      <c r="F87" s="18" t="s">
        <v>34</v>
      </c>
      <c r="G87" s="19">
        <v>360674.9</v>
      </c>
      <c r="H87" s="84"/>
      <c r="I87" s="77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84"/>
      <c r="B88" s="87"/>
      <c r="C88" s="84"/>
      <c r="D88" s="86"/>
      <c r="E88" s="75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84"/>
      <c r="B89" s="87"/>
      <c r="C89" s="84"/>
      <c r="D89" s="86"/>
      <c r="E89" s="75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84"/>
      <c r="B90" s="87"/>
      <c r="C90" s="84"/>
      <c r="D90" s="86"/>
      <c r="E90" s="75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84" t="s">
        <v>75</v>
      </c>
      <c r="B91" s="87" t="s">
        <v>76</v>
      </c>
      <c r="C91" s="84" t="s">
        <v>74</v>
      </c>
      <c r="D91" s="86" t="s">
        <v>42</v>
      </c>
      <c r="E91" s="75" t="s">
        <v>43</v>
      </c>
      <c r="F91" s="18" t="s">
        <v>26</v>
      </c>
      <c r="G91" s="19">
        <f>G92+G93</f>
        <v>21661.7</v>
      </c>
      <c r="H91" s="84" t="s">
        <v>77</v>
      </c>
      <c r="I91" s="84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84"/>
      <c r="B92" s="87"/>
      <c r="C92" s="84"/>
      <c r="D92" s="86"/>
      <c r="E92" s="75"/>
      <c r="F92" s="18" t="s">
        <v>33</v>
      </c>
      <c r="G92" s="19">
        <v>0</v>
      </c>
      <c r="H92" s="84"/>
      <c r="I92" s="84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84"/>
      <c r="B93" s="87"/>
      <c r="C93" s="84"/>
      <c r="D93" s="86"/>
      <c r="E93" s="75"/>
      <c r="F93" s="18" t="s">
        <v>34</v>
      </c>
      <c r="G93" s="19">
        <v>21661.7</v>
      </c>
      <c r="H93" s="84"/>
      <c r="I93" s="84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84"/>
      <c r="B94" s="87"/>
      <c r="C94" s="84"/>
      <c r="D94" s="86"/>
      <c r="E94" s="75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84"/>
      <c r="B95" s="87"/>
      <c r="C95" s="84"/>
      <c r="D95" s="86"/>
      <c r="E95" s="75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84"/>
      <c r="B96" s="87"/>
      <c r="C96" s="84"/>
      <c r="D96" s="86"/>
      <c r="E96" s="75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84" t="s">
        <v>79</v>
      </c>
      <c r="B97" s="87" t="s">
        <v>80</v>
      </c>
      <c r="C97" s="84" t="s">
        <v>70</v>
      </c>
      <c r="D97" s="86" t="s">
        <v>42</v>
      </c>
      <c r="E97" s="75" t="s">
        <v>43</v>
      </c>
      <c r="F97" s="18" t="s">
        <v>26</v>
      </c>
      <c r="G97" s="19">
        <f>G98+G99+G100+G101+G102</f>
        <v>69030.4</v>
      </c>
      <c r="H97" s="85" t="s">
        <v>81</v>
      </c>
      <c r="I97" s="77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84"/>
      <c r="B98" s="87"/>
      <c r="C98" s="84"/>
      <c r="D98" s="86"/>
      <c r="E98" s="75"/>
      <c r="F98" s="18" t="s">
        <v>33</v>
      </c>
      <c r="G98" s="19">
        <v>69030.4</v>
      </c>
      <c r="H98" s="85"/>
      <c r="I98" s="77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84"/>
      <c r="B99" s="87"/>
      <c r="C99" s="84"/>
      <c r="D99" s="86"/>
      <c r="E99" s="75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84"/>
      <c r="B100" s="87"/>
      <c r="C100" s="84"/>
      <c r="D100" s="86"/>
      <c r="E100" s="75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84"/>
      <c r="B101" s="87"/>
      <c r="C101" s="84"/>
      <c r="D101" s="86"/>
      <c r="E101" s="75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84"/>
      <c r="B102" s="87"/>
      <c r="C102" s="84"/>
      <c r="D102" s="86"/>
      <c r="E102" s="75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84" t="s">
        <v>82</v>
      </c>
      <c r="B103" s="87" t="s">
        <v>83</v>
      </c>
      <c r="C103" s="84" t="s">
        <v>70</v>
      </c>
      <c r="D103" s="86" t="s">
        <v>84</v>
      </c>
      <c r="E103" s="75" t="s">
        <v>43</v>
      </c>
      <c r="F103" s="18" t="s">
        <v>26</v>
      </c>
      <c r="G103" s="19">
        <f>G104+G105+G106+G107+G108</f>
        <v>0</v>
      </c>
      <c r="H103" s="85" t="s">
        <v>85</v>
      </c>
      <c r="I103" s="77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84"/>
      <c r="B104" s="87"/>
      <c r="C104" s="84"/>
      <c r="D104" s="86"/>
      <c r="E104" s="75"/>
      <c r="F104" s="18" t="s">
        <v>33</v>
      </c>
      <c r="G104" s="19"/>
      <c r="H104" s="85"/>
      <c r="I104" s="77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84"/>
      <c r="B105" s="87"/>
      <c r="C105" s="84"/>
      <c r="D105" s="86"/>
      <c r="E105" s="75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84"/>
      <c r="B106" s="87"/>
      <c r="C106" s="84"/>
      <c r="D106" s="86"/>
      <c r="E106" s="75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84"/>
      <c r="B107" s="87"/>
      <c r="C107" s="84"/>
      <c r="D107" s="86"/>
      <c r="E107" s="75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84"/>
      <c r="B108" s="87"/>
      <c r="C108" s="84"/>
      <c r="D108" s="86"/>
      <c r="E108" s="75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84">
        <v>2</v>
      </c>
      <c r="B109" s="87" t="s">
        <v>86</v>
      </c>
      <c r="C109" s="84" t="s">
        <v>24</v>
      </c>
      <c r="D109" s="75" t="s">
        <v>25</v>
      </c>
      <c r="E109" s="75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84"/>
      <c r="B110" s="87"/>
      <c r="C110" s="84"/>
      <c r="D110" s="75"/>
      <c r="E110" s="75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84"/>
      <c r="B111" s="87"/>
      <c r="C111" s="84"/>
      <c r="D111" s="75"/>
      <c r="E111" s="75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84"/>
      <c r="B112" s="87"/>
      <c r="C112" s="84"/>
      <c r="D112" s="75"/>
      <c r="E112" s="75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84"/>
      <c r="B113" s="87"/>
      <c r="C113" s="84"/>
      <c r="D113" s="75"/>
      <c r="E113" s="75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84"/>
      <c r="B114" s="87"/>
      <c r="C114" s="84"/>
      <c r="D114" s="75"/>
      <c r="E114" s="75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84" t="s">
        <v>87</v>
      </c>
      <c r="B115" s="87" t="s">
        <v>88</v>
      </c>
      <c r="C115" s="84" t="s">
        <v>24</v>
      </c>
      <c r="D115" s="75" t="s">
        <v>25</v>
      </c>
      <c r="E115" s="75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84"/>
      <c r="B116" s="87"/>
      <c r="C116" s="84"/>
      <c r="D116" s="75"/>
      <c r="E116" s="75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84"/>
      <c r="B117" s="87"/>
      <c r="C117" s="84"/>
      <c r="D117" s="75"/>
      <c r="E117" s="75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84"/>
      <c r="B118" s="87"/>
      <c r="C118" s="84"/>
      <c r="D118" s="75"/>
      <c r="E118" s="75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84"/>
      <c r="B119" s="87"/>
      <c r="C119" s="84"/>
      <c r="D119" s="75"/>
      <c r="E119" s="75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84"/>
      <c r="B120" s="87"/>
      <c r="C120" s="84"/>
      <c r="D120" s="75"/>
      <c r="E120" s="75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84" t="s">
        <v>89</v>
      </c>
      <c r="B121" s="87" t="s">
        <v>90</v>
      </c>
      <c r="C121" s="84" t="s">
        <v>70</v>
      </c>
      <c r="D121" s="86" t="s">
        <v>63</v>
      </c>
      <c r="E121" s="75" t="s">
        <v>43</v>
      </c>
      <c r="F121" s="18" t="s">
        <v>26</v>
      </c>
      <c r="G121" s="19">
        <f>G122</f>
        <v>200</v>
      </c>
      <c r="H121" s="84" t="s">
        <v>91</v>
      </c>
      <c r="I121" s="77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84"/>
      <c r="B122" s="87"/>
      <c r="C122" s="84"/>
      <c r="D122" s="86"/>
      <c r="E122" s="75"/>
      <c r="F122" s="18" t="s">
        <v>33</v>
      </c>
      <c r="G122" s="19">
        <v>200</v>
      </c>
      <c r="H122" s="84"/>
      <c r="I122" s="77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84"/>
      <c r="B123" s="87"/>
      <c r="C123" s="84"/>
      <c r="D123" s="86"/>
      <c r="E123" s="75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84"/>
      <c r="B124" s="87"/>
      <c r="C124" s="84"/>
      <c r="D124" s="86"/>
      <c r="E124" s="75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84"/>
      <c r="B125" s="87"/>
      <c r="C125" s="84"/>
      <c r="D125" s="86"/>
      <c r="E125" s="75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84"/>
      <c r="B126" s="87"/>
      <c r="C126" s="84"/>
      <c r="D126" s="86"/>
      <c r="E126" s="75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84" t="s">
        <v>92</v>
      </c>
      <c r="B127" s="87" t="s">
        <v>93</v>
      </c>
      <c r="C127" s="84" t="s">
        <v>70</v>
      </c>
      <c r="D127" s="86" t="s">
        <v>63</v>
      </c>
      <c r="E127" s="75" t="s">
        <v>43</v>
      </c>
      <c r="F127" s="18" t="s">
        <v>26</v>
      </c>
      <c r="G127" s="19">
        <f>G128</f>
        <v>0</v>
      </c>
      <c r="H127" s="84" t="s">
        <v>94</v>
      </c>
      <c r="I127" s="77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84"/>
      <c r="B128" s="87"/>
      <c r="C128" s="84"/>
      <c r="D128" s="86"/>
      <c r="E128" s="75"/>
      <c r="F128" s="18" t="s">
        <v>33</v>
      </c>
      <c r="G128" s="19">
        <v>0</v>
      </c>
      <c r="H128" s="84"/>
      <c r="I128" s="77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84"/>
      <c r="B129" s="87"/>
      <c r="C129" s="84"/>
      <c r="D129" s="86"/>
      <c r="E129" s="75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84"/>
      <c r="B130" s="87"/>
      <c r="C130" s="84"/>
      <c r="D130" s="86"/>
      <c r="E130" s="75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84"/>
      <c r="B131" s="87"/>
      <c r="C131" s="84"/>
      <c r="D131" s="86"/>
      <c r="E131" s="75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84"/>
      <c r="B132" s="87"/>
      <c r="C132" s="84"/>
      <c r="D132" s="86"/>
      <c r="E132" s="75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84" t="s">
        <v>95</v>
      </c>
      <c r="B133" s="87" t="s">
        <v>96</v>
      </c>
      <c r="C133" s="84" t="s">
        <v>70</v>
      </c>
      <c r="D133" s="86" t="s">
        <v>42</v>
      </c>
      <c r="E133" s="75" t="s">
        <v>43</v>
      </c>
      <c r="F133" s="18" t="s">
        <v>26</v>
      </c>
      <c r="G133" s="19">
        <f>G134</f>
        <v>0</v>
      </c>
      <c r="H133" s="84" t="s">
        <v>91</v>
      </c>
      <c r="I133" s="77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84"/>
      <c r="B134" s="87"/>
      <c r="C134" s="84"/>
      <c r="D134" s="86"/>
      <c r="E134" s="75"/>
      <c r="F134" s="18" t="s">
        <v>33</v>
      </c>
      <c r="G134" s="19"/>
      <c r="H134" s="84"/>
      <c r="I134" s="77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84"/>
      <c r="B135" s="87"/>
      <c r="C135" s="84"/>
      <c r="D135" s="86"/>
      <c r="E135" s="75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84"/>
      <c r="B136" s="87"/>
      <c r="C136" s="84"/>
      <c r="D136" s="86"/>
      <c r="E136" s="75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84"/>
      <c r="B137" s="87"/>
      <c r="C137" s="84"/>
      <c r="D137" s="86"/>
      <c r="E137" s="75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84"/>
      <c r="B138" s="87"/>
      <c r="C138" s="84"/>
      <c r="D138" s="86"/>
      <c r="E138" s="75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84" t="s">
        <v>97</v>
      </c>
      <c r="B139" s="87" t="s">
        <v>98</v>
      </c>
      <c r="C139" s="84" t="s">
        <v>70</v>
      </c>
      <c r="D139" s="86" t="s">
        <v>42</v>
      </c>
      <c r="E139" s="75" t="s">
        <v>43</v>
      </c>
      <c r="F139" s="18" t="s">
        <v>26</v>
      </c>
      <c r="G139" s="19">
        <f>G140</f>
        <v>0</v>
      </c>
      <c r="H139" s="84" t="s">
        <v>91</v>
      </c>
      <c r="I139" s="77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84"/>
      <c r="B140" s="87"/>
      <c r="C140" s="84"/>
      <c r="D140" s="86"/>
      <c r="E140" s="75"/>
      <c r="F140" s="18" t="s">
        <v>33</v>
      </c>
      <c r="G140" s="19"/>
      <c r="H140" s="84"/>
      <c r="I140" s="77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84"/>
      <c r="B141" s="87"/>
      <c r="C141" s="84"/>
      <c r="D141" s="86"/>
      <c r="E141" s="75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84"/>
      <c r="B142" s="87"/>
      <c r="C142" s="84"/>
      <c r="D142" s="86"/>
      <c r="E142" s="75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84"/>
      <c r="B143" s="87"/>
      <c r="C143" s="84"/>
      <c r="D143" s="86"/>
      <c r="E143" s="75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84"/>
      <c r="B144" s="87"/>
      <c r="C144" s="84"/>
      <c r="D144" s="86"/>
      <c r="E144" s="75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84" t="s">
        <v>99</v>
      </c>
      <c r="B145" s="87" t="s">
        <v>100</v>
      </c>
      <c r="C145" s="84" t="s">
        <v>70</v>
      </c>
      <c r="D145" s="86" t="s">
        <v>42</v>
      </c>
      <c r="E145" s="75" t="s">
        <v>43</v>
      </c>
      <c r="F145" s="18" t="s">
        <v>26</v>
      </c>
      <c r="G145" s="19">
        <f>G146</f>
        <v>0</v>
      </c>
      <c r="H145" s="84" t="s">
        <v>91</v>
      </c>
      <c r="I145" s="77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84"/>
      <c r="B146" s="87"/>
      <c r="C146" s="84"/>
      <c r="D146" s="86"/>
      <c r="E146" s="75"/>
      <c r="F146" s="18" t="s">
        <v>33</v>
      </c>
      <c r="G146" s="19"/>
      <c r="H146" s="84"/>
      <c r="I146" s="77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84"/>
      <c r="B147" s="87"/>
      <c r="C147" s="84"/>
      <c r="D147" s="86"/>
      <c r="E147" s="75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84"/>
      <c r="B148" s="87"/>
      <c r="C148" s="84"/>
      <c r="D148" s="86"/>
      <c r="E148" s="75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84"/>
      <c r="B149" s="87"/>
      <c r="C149" s="84"/>
      <c r="D149" s="86"/>
      <c r="E149" s="75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84"/>
      <c r="B150" s="87"/>
      <c r="C150" s="84"/>
      <c r="D150" s="86"/>
      <c r="E150" s="75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84" t="s">
        <v>101</v>
      </c>
      <c r="B151" s="87" t="s">
        <v>102</v>
      </c>
      <c r="C151" s="84" t="s">
        <v>70</v>
      </c>
      <c r="D151" s="86" t="s">
        <v>42</v>
      </c>
      <c r="E151" s="75" t="s">
        <v>43</v>
      </c>
      <c r="F151" s="18" t="s">
        <v>26</v>
      </c>
      <c r="G151" s="19">
        <f>G152</f>
        <v>0</v>
      </c>
      <c r="H151" s="84" t="s">
        <v>91</v>
      </c>
      <c r="I151" s="77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84"/>
      <c r="B152" s="87"/>
      <c r="C152" s="84"/>
      <c r="D152" s="86"/>
      <c r="E152" s="75"/>
      <c r="F152" s="18" t="s">
        <v>33</v>
      </c>
      <c r="G152" s="19"/>
      <c r="H152" s="84"/>
      <c r="I152" s="77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84"/>
      <c r="B153" s="87"/>
      <c r="C153" s="84"/>
      <c r="D153" s="86"/>
      <c r="E153" s="75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84"/>
      <c r="B154" s="87"/>
      <c r="C154" s="84"/>
      <c r="D154" s="86"/>
      <c r="E154" s="75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84"/>
      <c r="B155" s="87"/>
      <c r="C155" s="84"/>
      <c r="D155" s="86"/>
      <c r="E155" s="75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84"/>
      <c r="B156" s="87"/>
      <c r="C156" s="84"/>
      <c r="D156" s="86"/>
      <c r="E156" s="75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84" t="s">
        <v>103</v>
      </c>
      <c r="B157" s="87" t="s">
        <v>104</v>
      </c>
      <c r="C157" s="84" t="s">
        <v>70</v>
      </c>
      <c r="D157" s="86" t="s">
        <v>42</v>
      </c>
      <c r="E157" s="75" t="s">
        <v>43</v>
      </c>
      <c r="F157" s="18" t="s">
        <v>26</v>
      </c>
      <c r="G157" s="19">
        <f>G158</f>
        <v>203</v>
      </c>
      <c r="H157" s="84" t="s">
        <v>91</v>
      </c>
      <c r="I157" s="77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84"/>
      <c r="B158" s="87"/>
      <c r="C158" s="84"/>
      <c r="D158" s="86"/>
      <c r="E158" s="75"/>
      <c r="F158" s="18" t="s">
        <v>33</v>
      </c>
      <c r="G158" s="19">
        <v>203</v>
      </c>
      <c r="H158" s="84"/>
      <c r="I158" s="77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84"/>
      <c r="B159" s="87"/>
      <c r="C159" s="84"/>
      <c r="D159" s="86"/>
      <c r="E159" s="75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84"/>
      <c r="B160" s="87"/>
      <c r="C160" s="84"/>
      <c r="D160" s="86"/>
      <c r="E160" s="75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84"/>
      <c r="B161" s="87"/>
      <c r="C161" s="84"/>
      <c r="D161" s="86"/>
      <c r="E161" s="75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84"/>
      <c r="B162" s="87"/>
      <c r="C162" s="84"/>
      <c r="D162" s="86"/>
      <c r="E162" s="75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84" t="s">
        <v>105</v>
      </c>
      <c r="B163" s="87" t="s">
        <v>106</v>
      </c>
      <c r="C163" s="84" t="s">
        <v>70</v>
      </c>
      <c r="D163" s="86" t="s">
        <v>42</v>
      </c>
      <c r="E163" s="75" t="s">
        <v>43</v>
      </c>
      <c r="F163" s="18" t="s">
        <v>26</v>
      </c>
      <c r="G163" s="19">
        <f>G164</f>
        <v>229.4</v>
      </c>
      <c r="H163" s="84" t="s">
        <v>91</v>
      </c>
      <c r="I163" s="77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84"/>
      <c r="B164" s="87"/>
      <c r="C164" s="84"/>
      <c r="D164" s="86"/>
      <c r="E164" s="75"/>
      <c r="F164" s="18" t="s">
        <v>33</v>
      </c>
      <c r="G164" s="19">
        <v>229.4</v>
      </c>
      <c r="H164" s="84"/>
      <c r="I164" s="77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84"/>
      <c r="B165" s="87"/>
      <c r="C165" s="84"/>
      <c r="D165" s="86"/>
      <c r="E165" s="75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84"/>
      <c r="B166" s="87"/>
      <c r="C166" s="84"/>
      <c r="D166" s="86"/>
      <c r="E166" s="75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84"/>
      <c r="B167" s="87"/>
      <c r="C167" s="84"/>
      <c r="D167" s="86"/>
      <c r="E167" s="75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84"/>
      <c r="B168" s="87"/>
      <c r="C168" s="84"/>
      <c r="D168" s="86"/>
      <c r="E168" s="75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84" t="s">
        <v>107</v>
      </c>
      <c r="B169" s="87" t="s">
        <v>108</v>
      </c>
      <c r="C169" s="84" t="s">
        <v>70</v>
      </c>
      <c r="D169" s="86" t="s">
        <v>42</v>
      </c>
      <c r="E169" s="75" t="s">
        <v>43</v>
      </c>
      <c r="F169" s="18" t="s">
        <v>26</v>
      </c>
      <c r="G169" s="19">
        <f>G170</f>
        <v>0</v>
      </c>
      <c r="H169" s="84" t="s">
        <v>91</v>
      </c>
      <c r="I169" s="77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84"/>
      <c r="B170" s="87"/>
      <c r="C170" s="84"/>
      <c r="D170" s="86"/>
      <c r="E170" s="75"/>
      <c r="F170" s="18" t="s">
        <v>33</v>
      </c>
      <c r="G170" s="19">
        <v>0</v>
      </c>
      <c r="H170" s="84"/>
      <c r="I170" s="77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84"/>
      <c r="B171" s="87"/>
      <c r="C171" s="84"/>
      <c r="D171" s="86"/>
      <c r="E171" s="75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84"/>
      <c r="B172" s="87"/>
      <c r="C172" s="84"/>
      <c r="D172" s="86"/>
      <c r="E172" s="75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84"/>
      <c r="B173" s="87"/>
      <c r="C173" s="84"/>
      <c r="D173" s="86"/>
      <c r="E173" s="75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84"/>
      <c r="B174" s="87"/>
      <c r="C174" s="84"/>
      <c r="D174" s="86"/>
      <c r="E174" s="75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84" t="s">
        <v>110</v>
      </c>
      <c r="B175" s="87" t="s">
        <v>111</v>
      </c>
      <c r="C175" s="84" t="s">
        <v>24</v>
      </c>
      <c r="D175" s="86" t="s">
        <v>42</v>
      </c>
      <c r="E175" s="75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84"/>
      <c r="B176" s="87"/>
      <c r="C176" s="84"/>
      <c r="D176" s="86"/>
      <c r="E176" s="75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84"/>
      <c r="B177" s="87"/>
      <c r="C177" s="84"/>
      <c r="D177" s="86"/>
      <c r="E177" s="75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84"/>
      <c r="B178" s="87"/>
      <c r="C178" s="84"/>
      <c r="D178" s="86"/>
      <c r="E178" s="75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84"/>
      <c r="B179" s="87"/>
      <c r="C179" s="84"/>
      <c r="D179" s="86"/>
      <c r="E179" s="75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84"/>
      <c r="B180" s="87"/>
      <c r="C180" s="84"/>
      <c r="D180" s="86"/>
      <c r="E180" s="75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84" t="s">
        <v>112</v>
      </c>
      <c r="B181" s="87" t="s">
        <v>113</v>
      </c>
      <c r="C181" s="84" t="s">
        <v>114</v>
      </c>
      <c r="D181" s="86" t="s">
        <v>42</v>
      </c>
      <c r="E181" s="75" t="s">
        <v>43</v>
      </c>
      <c r="F181" s="18" t="s">
        <v>26</v>
      </c>
      <c r="G181" s="19">
        <f>G182+G183</f>
        <v>0</v>
      </c>
      <c r="H181" s="84" t="s">
        <v>115</v>
      </c>
      <c r="I181" s="77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84"/>
      <c r="B182" s="87"/>
      <c r="C182" s="84"/>
      <c r="D182" s="86"/>
      <c r="E182" s="75"/>
      <c r="F182" s="18" t="s">
        <v>33</v>
      </c>
      <c r="G182" s="19">
        <v>0</v>
      </c>
      <c r="H182" s="84"/>
      <c r="I182" s="77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84"/>
      <c r="B183" s="87"/>
      <c r="C183" s="84"/>
      <c r="D183" s="86"/>
      <c r="E183" s="75"/>
      <c r="F183" s="18" t="s">
        <v>34</v>
      </c>
      <c r="G183" s="19">
        <v>0</v>
      </c>
      <c r="H183" s="84"/>
      <c r="I183" s="77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84"/>
      <c r="B184" s="87"/>
      <c r="C184" s="84"/>
      <c r="D184" s="86"/>
      <c r="E184" s="75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84"/>
      <c r="B185" s="87"/>
      <c r="C185" s="84"/>
      <c r="D185" s="86"/>
      <c r="E185" s="75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84"/>
      <c r="B186" s="87"/>
      <c r="C186" s="84"/>
      <c r="D186" s="86"/>
      <c r="E186" s="75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84" t="s">
        <v>116</v>
      </c>
      <c r="B187" s="87" t="s">
        <v>117</v>
      </c>
      <c r="C187" s="84" t="s">
        <v>114</v>
      </c>
      <c r="D187" s="86" t="s">
        <v>42</v>
      </c>
      <c r="E187" s="75" t="s">
        <v>43</v>
      </c>
      <c r="F187" s="18" t="s">
        <v>26</v>
      </c>
      <c r="G187" s="19">
        <f>G188+G189</f>
        <v>1067.4</v>
      </c>
      <c r="H187" s="84" t="s">
        <v>115</v>
      </c>
      <c r="I187" s="77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84"/>
      <c r="B188" s="87"/>
      <c r="C188" s="84"/>
      <c r="D188" s="86"/>
      <c r="E188" s="75"/>
      <c r="F188" s="18" t="s">
        <v>33</v>
      </c>
      <c r="G188" s="19">
        <v>1067.4</v>
      </c>
      <c r="H188" s="84"/>
      <c r="I188" s="77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84"/>
      <c r="B189" s="87"/>
      <c r="C189" s="84"/>
      <c r="D189" s="86"/>
      <c r="E189" s="75"/>
      <c r="F189" s="18" t="s">
        <v>34</v>
      </c>
      <c r="G189" s="19">
        <v>0</v>
      </c>
      <c r="H189" s="84"/>
      <c r="I189" s="77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84"/>
      <c r="B190" s="87"/>
      <c r="C190" s="84"/>
      <c r="D190" s="86"/>
      <c r="E190" s="75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84"/>
      <c r="B191" s="87"/>
      <c r="C191" s="84"/>
      <c r="D191" s="86"/>
      <c r="E191" s="75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84"/>
      <c r="B192" s="87"/>
      <c r="C192" s="84"/>
      <c r="D192" s="86"/>
      <c r="E192" s="75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84" t="s">
        <v>118</v>
      </c>
      <c r="B193" s="87" t="s">
        <v>119</v>
      </c>
      <c r="C193" s="84" t="s">
        <v>70</v>
      </c>
      <c r="D193" s="86" t="s">
        <v>42</v>
      </c>
      <c r="E193" s="75" t="s">
        <v>43</v>
      </c>
      <c r="F193" s="18" t="s">
        <v>26</v>
      </c>
      <c r="G193" s="19">
        <f>G194</f>
        <v>400</v>
      </c>
      <c r="H193" s="84" t="s">
        <v>115</v>
      </c>
      <c r="I193" s="77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84"/>
      <c r="B194" s="87"/>
      <c r="C194" s="84"/>
      <c r="D194" s="86"/>
      <c r="E194" s="75"/>
      <c r="F194" s="18" t="s">
        <v>33</v>
      </c>
      <c r="G194" s="19">
        <v>400</v>
      </c>
      <c r="H194" s="84"/>
      <c r="I194" s="77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84"/>
      <c r="B195" s="87"/>
      <c r="C195" s="84"/>
      <c r="D195" s="86"/>
      <c r="E195" s="75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84"/>
      <c r="B196" s="87"/>
      <c r="C196" s="84"/>
      <c r="D196" s="86"/>
      <c r="E196" s="75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84"/>
      <c r="B197" s="87"/>
      <c r="C197" s="84"/>
      <c r="D197" s="86"/>
      <c r="E197" s="75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84"/>
      <c r="B198" s="87"/>
      <c r="C198" s="84"/>
      <c r="D198" s="86"/>
      <c r="E198" s="75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84" t="s">
        <v>120</v>
      </c>
      <c r="B199" s="87" t="s">
        <v>121</v>
      </c>
      <c r="C199" s="84" t="s">
        <v>70</v>
      </c>
      <c r="D199" s="86" t="s">
        <v>42</v>
      </c>
      <c r="E199" s="75" t="s">
        <v>43</v>
      </c>
      <c r="F199" s="18" t="s">
        <v>26</v>
      </c>
      <c r="G199" s="19">
        <f>G200</f>
        <v>0</v>
      </c>
      <c r="H199" s="85" t="s">
        <v>115</v>
      </c>
      <c r="I199" s="77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84"/>
      <c r="B200" s="87"/>
      <c r="C200" s="84"/>
      <c r="D200" s="86"/>
      <c r="E200" s="75"/>
      <c r="F200" s="18" t="s">
        <v>33</v>
      </c>
      <c r="G200" s="19">
        <v>0</v>
      </c>
      <c r="H200" s="85"/>
      <c r="I200" s="77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84"/>
      <c r="B201" s="87"/>
      <c r="C201" s="84"/>
      <c r="D201" s="86"/>
      <c r="E201" s="75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84"/>
      <c r="B202" s="87"/>
      <c r="C202" s="84"/>
      <c r="D202" s="86"/>
      <c r="E202" s="75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84"/>
      <c r="B203" s="87"/>
      <c r="C203" s="84"/>
      <c r="D203" s="86"/>
      <c r="E203" s="75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84"/>
      <c r="B204" s="87"/>
      <c r="C204" s="84"/>
      <c r="D204" s="86"/>
      <c r="E204" s="75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84" t="s">
        <v>122</v>
      </c>
      <c r="B205" s="87" t="s">
        <v>123</v>
      </c>
      <c r="C205" s="84" t="s">
        <v>70</v>
      </c>
      <c r="D205" s="86" t="s">
        <v>42</v>
      </c>
      <c r="E205" s="75" t="s">
        <v>43</v>
      </c>
      <c r="F205" s="18" t="s">
        <v>26</v>
      </c>
      <c r="G205" s="19">
        <f>G206</f>
        <v>0</v>
      </c>
      <c r="H205" s="85" t="s">
        <v>115</v>
      </c>
      <c r="I205" s="77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84"/>
      <c r="B206" s="87"/>
      <c r="C206" s="84"/>
      <c r="D206" s="86"/>
      <c r="E206" s="75"/>
      <c r="F206" s="18" t="s">
        <v>33</v>
      </c>
      <c r="G206" s="19">
        <v>0</v>
      </c>
      <c r="H206" s="85"/>
      <c r="I206" s="77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84"/>
      <c r="B207" s="87"/>
      <c r="C207" s="84"/>
      <c r="D207" s="86"/>
      <c r="E207" s="75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84"/>
      <c r="B208" s="87"/>
      <c r="C208" s="84"/>
      <c r="D208" s="86"/>
      <c r="E208" s="75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84"/>
      <c r="B209" s="87"/>
      <c r="C209" s="84"/>
      <c r="D209" s="86"/>
      <c r="E209" s="75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84"/>
      <c r="B210" s="87"/>
      <c r="C210" s="84"/>
      <c r="D210" s="86"/>
      <c r="E210" s="75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84" t="s">
        <v>124</v>
      </c>
      <c r="B211" s="87" t="s">
        <v>125</v>
      </c>
      <c r="C211" s="84" t="s">
        <v>70</v>
      </c>
      <c r="D211" s="86" t="s">
        <v>42</v>
      </c>
      <c r="E211" s="75" t="s">
        <v>43</v>
      </c>
      <c r="F211" s="18" t="s">
        <v>26</v>
      </c>
      <c r="G211" s="19">
        <f>G212</f>
        <v>0</v>
      </c>
      <c r="H211" s="85" t="s">
        <v>126</v>
      </c>
      <c r="I211" s="77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84"/>
      <c r="B212" s="87"/>
      <c r="C212" s="84"/>
      <c r="D212" s="86"/>
      <c r="E212" s="75"/>
      <c r="F212" s="18" t="s">
        <v>33</v>
      </c>
      <c r="G212" s="19">
        <v>0</v>
      </c>
      <c r="H212" s="85"/>
      <c r="I212" s="77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84"/>
      <c r="B213" s="87"/>
      <c r="C213" s="84"/>
      <c r="D213" s="86"/>
      <c r="E213" s="75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84"/>
      <c r="B214" s="87"/>
      <c r="C214" s="84"/>
      <c r="D214" s="86"/>
      <c r="E214" s="75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84"/>
      <c r="B215" s="87"/>
      <c r="C215" s="84"/>
      <c r="D215" s="86"/>
      <c r="E215" s="75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84"/>
      <c r="B216" s="87"/>
      <c r="C216" s="84"/>
      <c r="D216" s="86"/>
      <c r="E216" s="75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84" t="s">
        <v>127</v>
      </c>
      <c r="B217" s="87" t="s">
        <v>128</v>
      </c>
      <c r="C217" s="84" t="s">
        <v>74</v>
      </c>
      <c r="D217" s="86" t="s">
        <v>42</v>
      </c>
      <c r="E217" s="75" t="s">
        <v>43</v>
      </c>
      <c r="F217" s="18" t="s">
        <v>26</v>
      </c>
      <c r="G217" s="19">
        <f>G218+G219+G220+G221+G222</f>
        <v>0</v>
      </c>
      <c r="H217" s="85" t="s">
        <v>115</v>
      </c>
      <c r="I217" s="77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84"/>
      <c r="B218" s="87"/>
      <c r="C218" s="84"/>
      <c r="D218" s="86"/>
      <c r="E218" s="75"/>
      <c r="F218" s="18" t="s">
        <v>33</v>
      </c>
      <c r="G218" s="19"/>
      <c r="H218" s="85"/>
      <c r="I218" s="77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84"/>
      <c r="B219" s="87"/>
      <c r="C219" s="84"/>
      <c r="D219" s="86"/>
      <c r="E219" s="75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84"/>
      <c r="B220" s="87"/>
      <c r="C220" s="84"/>
      <c r="D220" s="86"/>
      <c r="E220" s="75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84"/>
      <c r="B221" s="87"/>
      <c r="C221" s="84"/>
      <c r="D221" s="86"/>
      <c r="E221" s="75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84"/>
      <c r="B222" s="87"/>
      <c r="C222" s="84"/>
      <c r="D222" s="86"/>
      <c r="E222" s="75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84" t="s">
        <v>129</v>
      </c>
      <c r="B223" s="87" t="s">
        <v>130</v>
      </c>
      <c r="C223" s="84" t="s">
        <v>70</v>
      </c>
      <c r="D223" s="86" t="s">
        <v>42</v>
      </c>
      <c r="E223" s="75" t="s">
        <v>43</v>
      </c>
      <c r="F223" s="18" t="s">
        <v>26</v>
      </c>
      <c r="G223" s="19">
        <f>G224</f>
        <v>0</v>
      </c>
      <c r="H223" s="85" t="s">
        <v>115</v>
      </c>
      <c r="I223" s="77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84"/>
      <c r="B224" s="87"/>
      <c r="C224" s="84"/>
      <c r="D224" s="86"/>
      <c r="E224" s="75"/>
      <c r="F224" s="18" t="s">
        <v>33</v>
      </c>
      <c r="G224" s="19">
        <v>0</v>
      </c>
      <c r="H224" s="85"/>
      <c r="I224" s="77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84"/>
      <c r="B225" s="87"/>
      <c r="C225" s="84"/>
      <c r="D225" s="86"/>
      <c r="E225" s="75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84"/>
      <c r="B226" s="87"/>
      <c r="C226" s="84"/>
      <c r="D226" s="86"/>
      <c r="E226" s="75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84"/>
      <c r="B227" s="87"/>
      <c r="C227" s="84"/>
      <c r="D227" s="86"/>
      <c r="E227" s="75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84"/>
      <c r="B228" s="87"/>
      <c r="C228" s="84"/>
      <c r="D228" s="86"/>
      <c r="E228" s="75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84" t="s">
        <v>131</v>
      </c>
      <c r="B229" s="87" t="s">
        <v>132</v>
      </c>
      <c r="C229" s="84" t="s">
        <v>24</v>
      </c>
      <c r="D229" s="86" t="s">
        <v>42</v>
      </c>
      <c r="E229" s="75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84"/>
      <c r="B230" s="87"/>
      <c r="C230" s="84"/>
      <c r="D230" s="86"/>
      <c r="E230" s="75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84"/>
      <c r="B231" s="87"/>
      <c r="C231" s="84"/>
      <c r="D231" s="86"/>
      <c r="E231" s="75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84"/>
      <c r="B232" s="87"/>
      <c r="C232" s="84"/>
      <c r="D232" s="86"/>
      <c r="E232" s="75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84"/>
      <c r="B233" s="87"/>
      <c r="C233" s="84"/>
      <c r="D233" s="86"/>
      <c r="E233" s="75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84"/>
      <c r="B234" s="87"/>
      <c r="C234" s="84"/>
      <c r="D234" s="86"/>
      <c r="E234" s="75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84" t="s">
        <v>133</v>
      </c>
      <c r="B235" s="87" t="s">
        <v>134</v>
      </c>
      <c r="C235" s="84" t="s">
        <v>74</v>
      </c>
      <c r="D235" s="86" t="s">
        <v>42</v>
      </c>
      <c r="E235" s="75" t="s">
        <v>43</v>
      </c>
      <c r="F235" s="18" t="s">
        <v>26</v>
      </c>
      <c r="G235" s="19">
        <v>0</v>
      </c>
      <c r="H235" s="85" t="s">
        <v>115</v>
      </c>
      <c r="I235" s="77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84"/>
      <c r="B236" s="87"/>
      <c r="C236" s="84"/>
      <c r="D236" s="86"/>
      <c r="E236" s="75"/>
      <c r="F236" s="18" t="s">
        <v>33</v>
      </c>
      <c r="G236" s="19">
        <v>0</v>
      </c>
      <c r="H236" s="85"/>
      <c r="I236" s="77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84"/>
      <c r="B237" s="87"/>
      <c r="C237" s="84"/>
      <c r="D237" s="86"/>
      <c r="E237" s="75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84"/>
      <c r="B238" s="87"/>
      <c r="C238" s="84"/>
      <c r="D238" s="86"/>
      <c r="E238" s="75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84"/>
      <c r="B239" s="87"/>
      <c r="C239" s="84"/>
      <c r="D239" s="86"/>
      <c r="E239" s="75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84"/>
      <c r="B240" s="87"/>
      <c r="C240" s="84"/>
      <c r="D240" s="86"/>
      <c r="E240" s="75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84" t="s">
        <v>135</v>
      </c>
      <c r="B241" s="87" t="s">
        <v>136</v>
      </c>
      <c r="C241" s="84" t="s">
        <v>74</v>
      </c>
      <c r="D241" s="86" t="s">
        <v>42</v>
      </c>
      <c r="E241" s="75" t="s">
        <v>43</v>
      </c>
      <c r="F241" s="18" t="s">
        <v>26</v>
      </c>
      <c r="G241" s="19">
        <f>G242+G243</f>
        <v>133</v>
      </c>
      <c r="H241" s="84" t="s">
        <v>137</v>
      </c>
      <c r="I241" s="84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84"/>
      <c r="B242" s="87"/>
      <c r="C242" s="84"/>
      <c r="D242" s="86"/>
      <c r="E242" s="75"/>
      <c r="F242" s="18" t="s">
        <v>33</v>
      </c>
      <c r="G242" s="19">
        <v>133</v>
      </c>
      <c r="H242" s="84"/>
      <c r="I242" s="84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84"/>
      <c r="B243" s="87"/>
      <c r="C243" s="84"/>
      <c r="D243" s="86"/>
      <c r="E243" s="75"/>
      <c r="F243" s="18" t="s">
        <v>34</v>
      </c>
      <c r="G243" s="19"/>
      <c r="H243" s="84"/>
      <c r="I243" s="84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84"/>
      <c r="B244" s="87"/>
      <c r="C244" s="84"/>
      <c r="D244" s="86"/>
      <c r="E244" s="75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84"/>
      <c r="B245" s="87"/>
      <c r="C245" s="84"/>
      <c r="D245" s="86"/>
      <c r="E245" s="75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84"/>
      <c r="B246" s="87"/>
      <c r="C246" s="84"/>
      <c r="D246" s="86"/>
      <c r="E246" s="75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84" t="s">
        <v>139</v>
      </c>
      <c r="B247" s="87" t="s">
        <v>140</v>
      </c>
      <c r="C247" s="84" t="s">
        <v>24</v>
      </c>
      <c r="D247" s="86" t="s">
        <v>42</v>
      </c>
      <c r="E247" s="75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84"/>
      <c r="B248" s="87"/>
      <c r="C248" s="84"/>
      <c r="D248" s="86"/>
      <c r="E248" s="75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84"/>
      <c r="B249" s="87"/>
      <c r="C249" s="84"/>
      <c r="D249" s="86"/>
      <c r="E249" s="75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84"/>
      <c r="B250" s="87"/>
      <c r="C250" s="84"/>
      <c r="D250" s="86"/>
      <c r="E250" s="75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84"/>
      <c r="B251" s="87"/>
      <c r="C251" s="84"/>
      <c r="D251" s="86"/>
      <c r="E251" s="75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84"/>
      <c r="B252" s="87"/>
      <c r="C252" s="84"/>
      <c r="D252" s="86"/>
      <c r="E252" s="75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84" t="s">
        <v>141</v>
      </c>
      <c r="B253" s="87" t="s">
        <v>142</v>
      </c>
      <c r="C253" s="84" t="s">
        <v>70</v>
      </c>
      <c r="D253" s="86" t="s">
        <v>42</v>
      </c>
      <c r="E253" s="75" t="s">
        <v>43</v>
      </c>
      <c r="F253" s="18" t="s">
        <v>26</v>
      </c>
      <c r="G253" s="19">
        <f>G254</f>
        <v>190</v>
      </c>
      <c r="H253" s="84" t="s">
        <v>143</v>
      </c>
      <c r="I253" s="84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84"/>
      <c r="B254" s="87"/>
      <c r="C254" s="84"/>
      <c r="D254" s="86"/>
      <c r="E254" s="75"/>
      <c r="F254" s="18" t="s">
        <v>33</v>
      </c>
      <c r="G254" s="19">
        <v>190</v>
      </c>
      <c r="H254" s="84"/>
      <c r="I254" s="84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84"/>
      <c r="B255" s="87"/>
      <c r="C255" s="84"/>
      <c r="D255" s="86"/>
      <c r="E255" s="75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84"/>
      <c r="B256" s="87"/>
      <c r="C256" s="84"/>
      <c r="D256" s="86"/>
      <c r="E256" s="75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84"/>
      <c r="B257" s="87"/>
      <c r="C257" s="84"/>
      <c r="D257" s="86"/>
      <c r="E257" s="75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84"/>
      <c r="B258" s="87"/>
      <c r="C258" s="84"/>
      <c r="D258" s="86"/>
      <c r="E258" s="75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84" t="s">
        <v>145</v>
      </c>
      <c r="B259" s="87" t="s">
        <v>146</v>
      </c>
      <c r="C259" s="84" t="s">
        <v>70</v>
      </c>
      <c r="D259" s="86" t="s">
        <v>42</v>
      </c>
      <c r="E259" s="75" t="s">
        <v>43</v>
      </c>
      <c r="F259" s="18" t="s">
        <v>26</v>
      </c>
      <c r="G259" s="19">
        <f>G260+G261</f>
        <v>130</v>
      </c>
      <c r="H259" s="84" t="s">
        <v>147</v>
      </c>
      <c r="I259" s="77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84"/>
      <c r="B260" s="87"/>
      <c r="C260" s="84"/>
      <c r="D260" s="86"/>
      <c r="E260" s="75"/>
      <c r="F260" s="18" t="s">
        <v>33</v>
      </c>
      <c r="G260" s="19">
        <v>130</v>
      </c>
      <c r="H260" s="84"/>
      <c r="I260" s="77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84"/>
      <c r="B261" s="87"/>
      <c r="C261" s="84"/>
      <c r="D261" s="86"/>
      <c r="E261" s="75"/>
      <c r="F261" s="18" t="s">
        <v>34</v>
      </c>
      <c r="G261" s="19">
        <v>0</v>
      </c>
      <c r="H261" s="84"/>
      <c r="I261" s="77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84"/>
      <c r="B262" s="87"/>
      <c r="C262" s="84"/>
      <c r="D262" s="86"/>
      <c r="E262" s="75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84"/>
      <c r="B263" s="87"/>
      <c r="C263" s="84"/>
      <c r="D263" s="86"/>
      <c r="E263" s="75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84"/>
      <c r="B264" s="87"/>
      <c r="C264" s="84"/>
      <c r="D264" s="86"/>
      <c r="E264" s="75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84" t="s">
        <v>148</v>
      </c>
      <c r="B265" s="87" t="s">
        <v>149</v>
      </c>
      <c r="C265" s="84" t="s">
        <v>24</v>
      </c>
      <c r="D265" s="86" t="s">
        <v>42</v>
      </c>
      <c r="E265" s="75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84"/>
      <c r="B266" s="87"/>
      <c r="C266" s="84"/>
      <c r="D266" s="86"/>
      <c r="E266" s="75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84"/>
      <c r="B267" s="87"/>
      <c r="C267" s="84"/>
      <c r="D267" s="86"/>
      <c r="E267" s="75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84"/>
      <c r="B268" s="87"/>
      <c r="C268" s="84"/>
      <c r="D268" s="86"/>
      <c r="E268" s="75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84"/>
      <c r="B269" s="87"/>
      <c r="C269" s="84"/>
      <c r="D269" s="86"/>
      <c r="E269" s="75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84"/>
      <c r="B270" s="87"/>
      <c r="C270" s="84"/>
      <c r="D270" s="86"/>
      <c r="E270" s="75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84" t="s">
        <v>150</v>
      </c>
      <c r="B271" s="87" t="s">
        <v>151</v>
      </c>
      <c r="C271" s="84" t="s">
        <v>152</v>
      </c>
      <c r="D271" s="86"/>
      <c r="E271" s="75"/>
      <c r="F271" s="18" t="s">
        <v>26</v>
      </c>
      <c r="G271" s="19">
        <f>G272+G273</f>
        <v>1372.3</v>
      </c>
      <c r="H271" s="84" t="s">
        <v>153</v>
      </c>
      <c r="I271" s="77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84"/>
      <c r="B272" s="87"/>
      <c r="C272" s="84"/>
      <c r="D272" s="86"/>
      <c r="E272" s="75"/>
      <c r="F272" s="18" t="s">
        <v>33</v>
      </c>
      <c r="G272" s="19">
        <f>G278+G284+G290+G296</f>
        <v>1372.3</v>
      </c>
      <c r="H272" s="84"/>
      <c r="I272" s="84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84"/>
      <c r="B273" s="87"/>
      <c r="C273" s="84"/>
      <c r="D273" s="86"/>
      <c r="E273" s="75"/>
      <c r="F273" s="18" t="s">
        <v>34</v>
      </c>
      <c r="G273" s="19">
        <f>G297</f>
        <v>0</v>
      </c>
      <c r="H273" s="84"/>
      <c r="I273" s="84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84"/>
      <c r="B274" s="87"/>
      <c r="C274" s="84"/>
      <c r="D274" s="86"/>
      <c r="E274" s="75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84"/>
      <c r="B275" s="87"/>
      <c r="C275" s="84"/>
      <c r="D275" s="86"/>
      <c r="E275" s="75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84"/>
      <c r="B276" s="87"/>
      <c r="C276" s="84"/>
      <c r="D276" s="86"/>
      <c r="E276" s="75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84" t="s">
        <v>154</v>
      </c>
      <c r="B277" s="87" t="s">
        <v>155</v>
      </c>
      <c r="C277" s="84" t="s">
        <v>156</v>
      </c>
      <c r="D277" s="86" t="s">
        <v>42</v>
      </c>
      <c r="E277" s="75" t="s">
        <v>43</v>
      </c>
      <c r="F277" s="18" t="s">
        <v>26</v>
      </c>
      <c r="G277" s="19">
        <f>G278</f>
        <v>70.8</v>
      </c>
      <c r="H277" s="84" t="s">
        <v>157</v>
      </c>
      <c r="I277" s="77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84"/>
      <c r="B278" s="87"/>
      <c r="C278" s="84"/>
      <c r="D278" s="86"/>
      <c r="E278" s="75"/>
      <c r="F278" s="18" t="s">
        <v>33</v>
      </c>
      <c r="G278" s="19">
        <v>70.8</v>
      </c>
      <c r="H278" s="84"/>
      <c r="I278" s="77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84"/>
      <c r="B279" s="87"/>
      <c r="C279" s="84"/>
      <c r="D279" s="86"/>
      <c r="E279" s="75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84"/>
      <c r="B280" s="87"/>
      <c r="C280" s="84"/>
      <c r="D280" s="86"/>
      <c r="E280" s="75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84"/>
      <c r="B281" s="87"/>
      <c r="C281" s="84"/>
      <c r="D281" s="86"/>
      <c r="E281" s="75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84"/>
      <c r="B282" s="87"/>
      <c r="C282" s="84"/>
      <c r="D282" s="86"/>
      <c r="E282" s="75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84" t="s">
        <v>158</v>
      </c>
      <c r="B283" s="87" t="s">
        <v>159</v>
      </c>
      <c r="C283" s="84" t="s">
        <v>160</v>
      </c>
      <c r="D283" s="86" t="s">
        <v>59</v>
      </c>
      <c r="E283" s="75" t="s">
        <v>63</v>
      </c>
      <c r="F283" s="18" t="s">
        <v>26</v>
      </c>
      <c r="G283" s="19">
        <f>G284</f>
        <v>122.5</v>
      </c>
      <c r="H283" s="84" t="s">
        <v>157</v>
      </c>
      <c r="I283" s="77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84"/>
      <c r="B284" s="87"/>
      <c r="C284" s="84"/>
      <c r="D284" s="86"/>
      <c r="E284" s="75"/>
      <c r="F284" s="18" t="s">
        <v>33</v>
      </c>
      <c r="G284" s="19">
        <v>122.5</v>
      </c>
      <c r="H284" s="84"/>
      <c r="I284" s="77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84"/>
      <c r="B285" s="87"/>
      <c r="C285" s="84"/>
      <c r="D285" s="86"/>
      <c r="E285" s="75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84"/>
      <c r="B286" s="87"/>
      <c r="C286" s="84"/>
      <c r="D286" s="86"/>
      <c r="E286" s="75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84"/>
      <c r="B287" s="87"/>
      <c r="C287" s="84"/>
      <c r="D287" s="86"/>
      <c r="E287" s="75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84"/>
      <c r="B288" s="87"/>
      <c r="C288" s="84"/>
      <c r="D288" s="86"/>
      <c r="E288" s="75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84" t="s">
        <v>161</v>
      </c>
      <c r="B289" s="87" t="s">
        <v>162</v>
      </c>
      <c r="C289" s="84" t="s">
        <v>163</v>
      </c>
      <c r="D289" s="86" t="s">
        <v>42</v>
      </c>
      <c r="E289" s="75" t="s">
        <v>43</v>
      </c>
      <c r="F289" s="18" t="s">
        <v>26</v>
      </c>
      <c r="G289" s="19">
        <f>G290</f>
        <v>15</v>
      </c>
      <c r="H289" s="84" t="s">
        <v>164</v>
      </c>
      <c r="I289" s="77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84"/>
      <c r="B290" s="87"/>
      <c r="C290" s="84"/>
      <c r="D290" s="86"/>
      <c r="E290" s="75"/>
      <c r="F290" s="18" t="s">
        <v>33</v>
      </c>
      <c r="G290" s="19">
        <v>15</v>
      </c>
      <c r="H290" s="84"/>
      <c r="I290" s="77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84"/>
      <c r="B291" s="87"/>
      <c r="C291" s="84"/>
      <c r="D291" s="86"/>
      <c r="E291" s="75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84"/>
      <c r="B292" s="87"/>
      <c r="C292" s="84"/>
      <c r="D292" s="86"/>
      <c r="E292" s="75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84"/>
      <c r="B293" s="87"/>
      <c r="C293" s="84"/>
      <c r="D293" s="86"/>
      <c r="E293" s="75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84"/>
      <c r="B294" s="87"/>
      <c r="C294" s="84"/>
      <c r="D294" s="86"/>
      <c r="E294" s="75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84" t="s">
        <v>165</v>
      </c>
      <c r="B295" s="87" t="s">
        <v>166</v>
      </c>
      <c r="C295" s="84" t="s">
        <v>167</v>
      </c>
      <c r="D295" s="86" t="s">
        <v>59</v>
      </c>
      <c r="E295" s="75" t="s">
        <v>168</v>
      </c>
      <c r="F295" s="18" t="s">
        <v>26</v>
      </c>
      <c r="G295" s="19">
        <f>G296+G297</f>
        <v>1164</v>
      </c>
      <c r="H295" s="84" t="s">
        <v>169</v>
      </c>
      <c r="I295" s="84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84"/>
      <c r="B296" s="87"/>
      <c r="C296" s="84"/>
      <c r="D296" s="86"/>
      <c r="E296" s="75"/>
      <c r="F296" s="18" t="s">
        <v>33</v>
      </c>
      <c r="G296" s="19">
        <v>1164</v>
      </c>
      <c r="H296" s="84"/>
      <c r="I296" s="84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84"/>
      <c r="B297" s="87"/>
      <c r="C297" s="84"/>
      <c r="D297" s="86"/>
      <c r="E297" s="75"/>
      <c r="F297" s="18" t="s">
        <v>34</v>
      </c>
      <c r="G297" s="19">
        <v>0</v>
      </c>
      <c r="H297" s="84"/>
      <c r="I297" s="84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84"/>
      <c r="B298" s="87"/>
      <c r="C298" s="84"/>
      <c r="D298" s="86"/>
      <c r="E298" s="75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84"/>
      <c r="B299" s="87"/>
      <c r="C299" s="84"/>
      <c r="D299" s="86"/>
      <c r="E299" s="75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84"/>
      <c r="B300" s="87"/>
      <c r="C300" s="84"/>
      <c r="D300" s="86"/>
      <c r="E300" s="75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84" t="s">
        <v>171</v>
      </c>
      <c r="B301" s="87" t="s">
        <v>172</v>
      </c>
      <c r="C301" s="84" t="s">
        <v>160</v>
      </c>
      <c r="D301" s="86"/>
      <c r="E301" s="75"/>
      <c r="F301" s="18" t="s">
        <v>26</v>
      </c>
      <c r="G301" s="19">
        <f>G302</f>
        <v>285</v>
      </c>
      <c r="H301" s="84" t="s">
        <v>173</v>
      </c>
      <c r="I301" s="77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84"/>
      <c r="B302" s="87"/>
      <c r="C302" s="84"/>
      <c r="D302" s="86"/>
      <c r="E302" s="75"/>
      <c r="F302" s="18" t="s">
        <v>33</v>
      </c>
      <c r="G302" s="19">
        <f>G308+G314+G321+G328+G335+G342+G348+G354+G360+G366</f>
        <v>285</v>
      </c>
      <c r="H302" s="84"/>
      <c r="I302" s="77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84"/>
      <c r="B303" s="87"/>
      <c r="C303" s="84"/>
      <c r="D303" s="86"/>
      <c r="E303" s="75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84"/>
      <c r="B304" s="87"/>
      <c r="C304" s="84"/>
      <c r="D304" s="86"/>
      <c r="E304" s="75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84"/>
      <c r="B305" s="87"/>
      <c r="C305" s="84"/>
      <c r="D305" s="86"/>
      <c r="E305" s="75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84"/>
      <c r="B306" s="87"/>
      <c r="C306" s="84"/>
      <c r="D306" s="86"/>
      <c r="E306" s="75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84" t="s">
        <v>174</v>
      </c>
      <c r="B307" s="87" t="s">
        <v>175</v>
      </c>
      <c r="C307" s="84" t="s">
        <v>160</v>
      </c>
      <c r="D307" s="86" t="s">
        <v>176</v>
      </c>
      <c r="E307" s="75" t="s">
        <v>177</v>
      </c>
      <c r="F307" s="18" t="s">
        <v>26</v>
      </c>
      <c r="G307" s="19">
        <f>G308</f>
        <v>25</v>
      </c>
      <c r="H307" s="84" t="s">
        <v>178</v>
      </c>
      <c r="I307" s="77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84"/>
      <c r="B308" s="87"/>
      <c r="C308" s="84"/>
      <c r="D308" s="86"/>
      <c r="E308" s="75"/>
      <c r="F308" s="18" t="s">
        <v>33</v>
      </c>
      <c r="G308" s="19">
        <v>25</v>
      </c>
      <c r="H308" s="84"/>
      <c r="I308" s="77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84"/>
      <c r="B309" s="87"/>
      <c r="C309" s="84"/>
      <c r="D309" s="86"/>
      <c r="E309" s="75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84"/>
      <c r="B310" s="87"/>
      <c r="C310" s="84"/>
      <c r="D310" s="86"/>
      <c r="E310" s="75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84"/>
      <c r="B311" s="87"/>
      <c r="C311" s="84"/>
      <c r="D311" s="86"/>
      <c r="E311" s="75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84"/>
      <c r="B312" s="87"/>
      <c r="C312" s="84"/>
      <c r="D312" s="86"/>
      <c r="E312" s="75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84" t="s">
        <v>180</v>
      </c>
      <c r="B313" s="87" t="s">
        <v>181</v>
      </c>
      <c r="C313" s="84" t="s">
        <v>160</v>
      </c>
      <c r="D313" s="86" t="s">
        <v>84</v>
      </c>
      <c r="E313" s="75" t="s">
        <v>43</v>
      </c>
      <c r="F313" s="18" t="s">
        <v>26</v>
      </c>
      <c r="G313" s="19">
        <f>G314</f>
        <v>35</v>
      </c>
      <c r="H313" s="84" t="s">
        <v>182</v>
      </c>
      <c r="I313" s="84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84"/>
      <c r="B314" s="87"/>
      <c r="C314" s="84"/>
      <c r="D314" s="86"/>
      <c r="E314" s="75"/>
      <c r="F314" s="18" t="s">
        <v>33</v>
      </c>
      <c r="G314" s="19">
        <v>35</v>
      </c>
      <c r="H314" s="84"/>
      <c r="I314" s="84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84"/>
      <c r="B315" s="87"/>
      <c r="C315" s="84"/>
      <c r="D315" s="86"/>
      <c r="E315" s="75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84"/>
      <c r="B316" s="87"/>
      <c r="C316" s="84"/>
      <c r="D316" s="86"/>
      <c r="E316" s="75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84"/>
      <c r="B317" s="87"/>
      <c r="C317" s="84"/>
      <c r="D317" s="86"/>
      <c r="E317" s="75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84"/>
      <c r="B318" s="87"/>
      <c r="C318" s="84"/>
      <c r="D318" s="86"/>
      <c r="E318" s="75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84" t="s">
        <v>183</v>
      </c>
      <c r="B319" s="87" t="s">
        <v>184</v>
      </c>
      <c r="C319" s="84" t="s">
        <v>160</v>
      </c>
      <c r="D319" s="86" t="s">
        <v>54</v>
      </c>
      <c r="E319" s="75" t="s">
        <v>185</v>
      </c>
      <c r="F319" s="75" t="s">
        <v>26</v>
      </c>
      <c r="G319" s="76">
        <f>G321</f>
        <v>50</v>
      </c>
      <c r="H319" s="102" t="s">
        <v>186</v>
      </c>
      <c r="I319" s="103">
        <v>1</v>
      </c>
      <c r="K319" s="75" t="s">
        <v>26</v>
      </c>
      <c r="L319" s="76">
        <f>L321</f>
        <v>50</v>
      </c>
      <c r="M319" s="17">
        <f t="shared" si="8"/>
        <v>0</v>
      </c>
      <c r="N319" s="76"/>
      <c r="O319" s="17">
        <f t="shared" si="9"/>
        <v>50</v>
      </c>
    </row>
    <row r="320" spans="1:15" ht="6.75" customHeight="1">
      <c r="A320" s="84"/>
      <c r="B320" s="87"/>
      <c r="C320" s="84"/>
      <c r="D320" s="86"/>
      <c r="E320" s="75"/>
      <c r="F320" s="75"/>
      <c r="G320" s="76"/>
      <c r="H320" s="102"/>
      <c r="I320" s="103"/>
      <c r="K320" s="75"/>
      <c r="L320" s="76"/>
      <c r="M320" s="17">
        <f t="shared" si="8"/>
        <v>0</v>
      </c>
      <c r="N320" s="76"/>
      <c r="O320" s="17">
        <f t="shared" si="9"/>
        <v>0</v>
      </c>
    </row>
    <row r="321" spans="1:15" ht="15">
      <c r="A321" s="84"/>
      <c r="B321" s="87"/>
      <c r="C321" s="84"/>
      <c r="D321" s="86"/>
      <c r="E321" s="75"/>
      <c r="F321" s="75" t="s">
        <v>33</v>
      </c>
      <c r="G321" s="76">
        <v>50</v>
      </c>
      <c r="H321" s="102"/>
      <c r="I321" s="103"/>
      <c r="K321" s="75" t="s">
        <v>33</v>
      </c>
      <c r="L321" s="76">
        <v>50</v>
      </c>
      <c r="M321" s="17">
        <f t="shared" si="8"/>
        <v>0</v>
      </c>
      <c r="N321" s="76"/>
      <c r="O321" s="17">
        <f t="shared" si="9"/>
        <v>50</v>
      </c>
    </row>
    <row r="322" spans="1:15" ht="21" customHeight="1">
      <c r="A322" s="84"/>
      <c r="B322" s="87"/>
      <c r="C322" s="84"/>
      <c r="D322" s="86"/>
      <c r="E322" s="75"/>
      <c r="F322" s="75"/>
      <c r="G322" s="76"/>
      <c r="H322" s="102"/>
      <c r="I322" s="103"/>
      <c r="K322" s="75"/>
      <c r="L322" s="76"/>
      <c r="M322" s="17">
        <f t="shared" si="8"/>
        <v>0</v>
      </c>
      <c r="N322" s="76"/>
      <c r="O322" s="17">
        <f t="shared" si="9"/>
        <v>0</v>
      </c>
    </row>
    <row r="323" spans="1:15" ht="18.75">
      <c r="A323" s="84"/>
      <c r="B323" s="87"/>
      <c r="C323" s="84"/>
      <c r="D323" s="86"/>
      <c r="E323" s="75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84"/>
      <c r="B324" s="87"/>
      <c r="C324" s="84"/>
      <c r="D324" s="86"/>
      <c r="E324" s="75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84"/>
      <c r="B325" s="87"/>
      <c r="C325" s="84"/>
      <c r="D325" s="86"/>
      <c r="E325" s="75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84"/>
      <c r="B326" s="87"/>
      <c r="C326" s="84"/>
      <c r="D326" s="86"/>
      <c r="E326" s="75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84" t="s">
        <v>187</v>
      </c>
      <c r="B327" s="87" t="s">
        <v>188</v>
      </c>
      <c r="C327" s="84" t="s">
        <v>160</v>
      </c>
      <c r="D327" s="86" t="s">
        <v>189</v>
      </c>
      <c r="E327" s="75" t="s">
        <v>43</v>
      </c>
      <c r="F327" s="18" t="s">
        <v>26</v>
      </c>
      <c r="G327" s="19">
        <f>G328+G329</f>
        <v>5</v>
      </c>
      <c r="H327" s="84"/>
      <c r="I327" s="77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84"/>
      <c r="B328" s="87"/>
      <c r="C328" s="84"/>
      <c r="D328" s="86"/>
      <c r="E328" s="75"/>
      <c r="F328" s="18" t="s">
        <v>33</v>
      </c>
      <c r="G328" s="19">
        <v>5</v>
      </c>
      <c r="H328" s="84"/>
      <c r="I328" s="77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84"/>
      <c r="B329" s="87"/>
      <c r="C329" s="84"/>
      <c r="D329" s="86"/>
      <c r="E329" s="75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84"/>
      <c r="B330" s="87"/>
      <c r="C330" s="84"/>
      <c r="D330" s="86"/>
      <c r="E330" s="75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84"/>
      <c r="B331" s="87"/>
      <c r="C331" s="84"/>
      <c r="D331" s="86"/>
      <c r="E331" s="75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84"/>
      <c r="B332" s="87"/>
      <c r="C332" s="84"/>
      <c r="D332" s="86"/>
      <c r="E332" s="75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84" t="s">
        <v>190</v>
      </c>
      <c r="B333" s="87" t="s">
        <v>191</v>
      </c>
      <c r="C333" s="84" t="s">
        <v>160</v>
      </c>
      <c r="D333" s="86" t="s">
        <v>59</v>
      </c>
      <c r="E333" s="75" t="s">
        <v>168</v>
      </c>
      <c r="F333" s="75" t="s">
        <v>26</v>
      </c>
      <c r="G333" s="76">
        <f>G335</f>
        <v>40</v>
      </c>
      <c r="H333" s="102" t="s">
        <v>192</v>
      </c>
      <c r="I333" s="84">
        <v>1</v>
      </c>
      <c r="K333" s="75" t="s">
        <v>26</v>
      </c>
      <c r="L333" s="76">
        <f>L335</f>
        <v>135.9</v>
      </c>
      <c r="M333" s="17">
        <f t="shared" si="8"/>
        <v>-95.9</v>
      </c>
      <c r="N333" s="76"/>
      <c r="O333" s="17">
        <f t="shared" si="9"/>
        <v>40</v>
      </c>
    </row>
    <row r="334" spans="1:15" ht="10.5" customHeight="1">
      <c r="A334" s="84"/>
      <c r="B334" s="87"/>
      <c r="C334" s="84"/>
      <c r="D334" s="86"/>
      <c r="E334" s="75"/>
      <c r="F334" s="75"/>
      <c r="G334" s="76"/>
      <c r="H334" s="102"/>
      <c r="I334" s="84"/>
      <c r="K334" s="75"/>
      <c r="L334" s="76"/>
      <c r="M334" s="17">
        <f t="shared" si="8"/>
        <v>0</v>
      </c>
      <c r="N334" s="76"/>
      <c r="O334" s="17">
        <f t="shared" si="9"/>
        <v>0</v>
      </c>
    </row>
    <row r="335" spans="1:15" ht="18" customHeight="1">
      <c r="A335" s="84"/>
      <c r="B335" s="87"/>
      <c r="C335" s="84"/>
      <c r="D335" s="86"/>
      <c r="E335" s="75"/>
      <c r="F335" s="75" t="s">
        <v>33</v>
      </c>
      <c r="G335" s="76">
        <v>40</v>
      </c>
      <c r="H335" s="102"/>
      <c r="I335" s="84"/>
      <c r="K335" s="75" t="s">
        <v>33</v>
      </c>
      <c r="L335" s="76">
        <v>135.9</v>
      </c>
      <c r="M335" s="17">
        <f t="shared" si="8"/>
        <v>-95.9</v>
      </c>
      <c r="N335" s="76"/>
      <c r="O335" s="17">
        <f t="shared" si="9"/>
        <v>40</v>
      </c>
    </row>
    <row r="336" spans="1:15" ht="6.75" customHeight="1">
      <c r="A336" s="84"/>
      <c r="B336" s="87"/>
      <c r="C336" s="84"/>
      <c r="D336" s="86"/>
      <c r="E336" s="75"/>
      <c r="F336" s="75"/>
      <c r="G336" s="76"/>
      <c r="H336" s="102"/>
      <c r="I336" s="84"/>
      <c r="K336" s="75"/>
      <c r="L336" s="76"/>
      <c r="M336" s="17">
        <f t="shared" si="8"/>
        <v>0</v>
      </c>
      <c r="N336" s="76"/>
      <c r="O336" s="17">
        <f t="shared" si="9"/>
        <v>0</v>
      </c>
    </row>
    <row r="337" spans="1:15" ht="18.75">
      <c r="A337" s="84"/>
      <c r="B337" s="87"/>
      <c r="C337" s="84"/>
      <c r="D337" s="86"/>
      <c r="E337" s="75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84"/>
      <c r="B338" s="87"/>
      <c r="C338" s="84"/>
      <c r="D338" s="86"/>
      <c r="E338" s="75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84"/>
      <c r="B339" s="87"/>
      <c r="C339" s="84"/>
      <c r="D339" s="86"/>
      <c r="E339" s="75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84"/>
      <c r="B340" s="87"/>
      <c r="C340" s="84"/>
      <c r="D340" s="86"/>
      <c r="E340" s="75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84" t="s">
        <v>193</v>
      </c>
      <c r="B341" s="87" t="s">
        <v>194</v>
      </c>
      <c r="C341" s="84" t="s">
        <v>160</v>
      </c>
      <c r="D341" s="86" t="s">
        <v>189</v>
      </c>
      <c r="E341" s="75" t="s">
        <v>43</v>
      </c>
      <c r="F341" s="18" t="s">
        <v>26</v>
      </c>
      <c r="G341" s="19">
        <f>G342</f>
        <v>10</v>
      </c>
      <c r="H341" s="84" t="s">
        <v>195</v>
      </c>
      <c r="I341" s="84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84"/>
      <c r="B342" s="87"/>
      <c r="C342" s="84"/>
      <c r="D342" s="86"/>
      <c r="E342" s="75"/>
      <c r="F342" s="18" t="s">
        <v>33</v>
      </c>
      <c r="G342" s="19">
        <v>10</v>
      </c>
      <c r="H342" s="84"/>
      <c r="I342" s="84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84"/>
      <c r="B343" s="87"/>
      <c r="C343" s="84"/>
      <c r="D343" s="86"/>
      <c r="E343" s="75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84"/>
      <c r="B344" s="87"/>
      <c r="C344" s="84"/>
      <c r="D344" s="86"/>
      <c r="E344" s="75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84"/>
      <c r="B345" s="87"/>
      <c r="C345" s="84"/>
      <c r="D345" s="86"/>
      <c r="E345" s="75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84"/>
      <c r="B346" s="87"/>
      <c r="C346" s="84"/>
      <c r="D346" s="86"/>
      <c r="E346" s="75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84" t="s">
        <v>197</v>
      </c>
      <c r="B347" s="87" t="s">
        <v>198</v>
      </c>
      <c r="C347" s="84" t="s">
        <v>160</v>
      </c>
      <c r="D347" s="86" t="s">
        <v>189</v>
      </c>
      <c r="E347" s="75" t="s">
        <v>43</v>
      </c>
      <c r="F347" s="18" t="s">
        <v>26</v>
      </c>
      <c r="G347" s="19">
        <f>G348</f>
        <v>5</v>
      </c>
      <c r="H347" s="103" t="s">
        <v>199</v>
      </c>
      <c r="I347" s="84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84"/>
      <c r="B348" s="87"/>
      <c r="C348" s="84"/>
      <c r="D348" s="86"/>
      <c r="E348" s="75"/>
      <c r="F348" s="18" t="s">
        <v>33</v>
      </c>
      <c r="G348" s="19">
        <v>5</v>
      </c>
      <c r="H348" s="103"/>
      <c r="I348" s="84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84"/>
      <c r="B349" s="87"/>
      <c r="C349" s="84"/>
      <c r="D349" s="86"/>
      <c r="E349" s="75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84"/>
      <c r="B350" s="87"/>
      <c r="C350" s="84"/>
      <c r="D350" s="86"/>
      <c r="E350" s="75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84"/>
      <c r="B351" s="87"/>
      <c r="C351" s="84"/>
      <c r="D351" s="86"/>
      <c r="E351" s="75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84"/>
      <c r="B352" s="87"/>
      <c r="C352" s="84"/>
      <c r="D352" s="86"/>
      <c r="E352" s="75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84" t="s">
        <v>201</v>
      </c>
      <c r="B353" s="87" t="s">
        <v>202</v>
      </c>
      <c r="C353" s="84" t="s">
        <v>160</v>
      </c>
      <c r="D353" s="86" t="s">
        <v>168</v>
      </c>
      <c r="E353" s="75" t="s">
        <v>43</v>
      </c>
      <c r="F353" s="18" t="s">
        <v>26</v>
      </c>
      <c r="G353" s="19">
        <v>0</v>
      </c>
      <c r="H353" s="84" t="s">
        <v>203</v>
      </c>
      <c r="I353" s="77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84"/>
      <c r="B354" s="87"/>
      <c r="C354" s="84"/>
      <c r="D354" s="86"/>
      <c r="E354" s="75"/>
      <c r="F354" s="18" t="s">
        <v>33</v>
      </c>
      <c r="G354" s="19">
        <v>0</v>
      </c>
      <c r="H354" s="84"/>
      <c r="I354" s="77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84"/>
      <c r="B355" s="87"/>
      <c r="C355" s="84"/>
      <c r="D355" s="86"/>
      <c r="E355" s="75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84"/>
      <c r="B356" s="87"/>
      <c r="C356" s="84"/>
      <c r="D356" s="86"/>
      <c r="E356" s="75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84"/>
      <c r="B357" s="87"/>
      <c r="C357" s="84"/>
      <c r="D357" s="86"/>
      <c r="E357" s="75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84"/>
      <c r="B358" s="87"/>
      <c r="C358" s="84"/>
      <c r="D358" s="86"/>
      <c r="E358" s="75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84" t="s">
        <v>204</v>
      </c>
      <c r="B359" s="87" t="s">
        <v>205</v>
      </c>
      <c r="C359" s="84" t="s">
        <v>156</v>
      </c>
      <c r="D359" s="86" t="s">
        <v>189</v>
      </c>
      <c r="E359" s="75" t="s">
        <v>43</v>
      </c>
      <c r="F359" s="18" t="s">
        <v>26</v>
      </c>
      <c r="G359" s="19">
        <f>G360</f>
        <v>100</v>
      </c>
      <c r="H359" s="102" t="s">
        <v>206</v>
      </c>
      <c r="I359" s="84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84"/>
      <c r="B360" s="87"/>
      <c r="C360" s="84"/>
      <c r="D360" s="86"/>
      <c r="E360" s="75"/>
      <c r="F360" s="18" t="s">
        <v>33</v>
      </c>
      <c r="G360" s="19">
        <v>100</v>
      </c>
      <c r="H360" s="102"/>
      <c r="I360" s="84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84"/>
      <c r="B361" s="87"/>
      <c r="C361" s="84"/>
      <c r="D361" s="86"/>
      <c r="E361" s="75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84"/>
      <c r="B362" s="87"/>
      <c r="C362" s="84"/>
      <c r="D362" s="86"/>
      <c r="E362" s="75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84"/>
      <c r="B363" s="87"/>
      <c r="C363" s="84"/>
      <c r="D363" s="86"/>
      <c r="E363" s="75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84"/>
      <c r="B364" s="87"/>
      <c r="C364" s="84"/>
      <c r="D364" s="86"/>
      <c r="E364" s="75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84" t="s">
        <v>207</v>
      </c>
      <c r="B365" s="87" t="s">
        <v>208</v>
      </c>
      <c r="C365" s="84" t="s">
        <v>160</v>
      </c>
      <c r="D365" s="86" t="s">
        <v>189</v>
      </c>
      <c r="E365" s="75" t="s">
        <v>43</v>
      </c>
      <c r="F365" s="18" t="s">
        <v>26</v>
      </c>
      <c r="G365" s="19">
        <f>G366</f>
        <v>15</v>
      </c>
      <c r="H365" s="85" t="s">
        <v>209</v>
      </c>
      <c r="I365" s="84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84"/>
      <c r="B366" s="87"/>
      <c r="C366" s="84"/>
      <c r="D366" s="86"/>
      <c r="E366" s="75"/>
      <c r="F366" s="18" t="s">
        <v>33</v>
      </c>
      <c r="G366" s="19">
        <v>15</v>
      </c>
      <c r="H366" s="85"/>
      <c r="I366" s="84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84"/>
      <c r="B367" s="87"/>
      <c r="C367" s="84"/>
      <c r="D367" s="86"/>
      <c r="E367" s="75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84"/>
      <c r="B368" s="87"/>
      <c r="C368" s="84"/>
      <c r="D368" s="86"/>
      <c r="E368" s="75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84"/>
      <c r="B369" s="87"/>
      <c r="C369" s="84"/>
      <c r="D369" s="86"/>
      <c r="E369" s="75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84"/>
      <c r="B370" s="87"/>
      <c r="C370" s="84"/>
      <c r="D370" s="86"/>
      <c r="E370" s="75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84" t="s">
        <v>210</v>
      </c>
      <c r="B371" s="87" t="s">
        <v>211</v>
      </c>
      <c r="C371" s="84" t="s">
        <v>160</v>
      </c>
      <c r="D371" s="86"/>
      <c r="E371" s="75"/>
      <c r="F371" s="18" t="s">
        <v>26</v>
      </c>
      <c r="G371" s="19">
        <f>G372</f>
        <v>125.79999999999998</v>
      </c>
      <c r="H371" s="84" t="s">
        <v>212</v>
      </c>
      <c r="I371" s="77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84"/>
      <c r="B372" s="87"/>
      <c r="C372" s="84"/>
      <c r="D372" s="86"/>
      <c r="E372" s="75"/>
      <c r="F372" s="18" t="s">
        <v>33</v>
      </c>
      <c r="G372" s="19">
        <f>G379+G386+G392+G398+G404+G411+G419+G427+G435+G443</f>
        <v>125.79999999999998</v>
      </c>
      <c r="H372" s="84"/>
      <c r="I372" s="77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84"/>
      <c r="B373" s="87"/>
      <c r="C373" s="84"/>
      <c r="D373" s="86"/>
      <c r="E373" s="75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84"/>
      <c r="B374" s="87"/>
      <c r="C374" s="84"/>
      <c r="D374" s="86"/>
      <c r="E374" s="75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84"/>
      <c r="B375" s="87"/>
      <c r="C375" s="84"/>
      <c r="D375" s="86"/>
      <c r="E375" s="75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84"/>
      <c r="B376" s="87"/>
      <c r="C376" s="84"/>
      <c r="D376" s="86"/>
      <c r="E376" s="75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84" t="s">
        <v>213</v>
      </c>
      <c r="B377" s="87" t="s">
        <v>214</v>
      </c>
      <c r="C377" s="84" t="s">
        <v>167</v>
      </c>
      <c r="D377" s="86" t="s">
        <v>215</v>
      </c>
      <c r="E377" s="75" t="s">
        <v>59</v>
      </c>
      <c r="F377" s="75" t="s">
        <v>26</v>
      </c>
      <c r="G377" s="76">
        <f>G379</f>
        <v>61.9</v>
      </c>
      <c r="H377" s="84" t="s">
        <v>216</v>
      </c>
      <c r="I377" s="84" t="s">
        <v>217</v>
      </c>
      <c r="K377" s="75" t="s">
        <v>26</v>
      </c>
      <c r="L377" s="76">
        <f>L379</f>
        <v>80</v>
      </c>
      <c r="M377" s="17">
        <f t="shared" si="10"/>
        <v>-18.1</v>
      </c>
      <c r="N377" s="76"/>
      <c r="O377" s="17">
        <f t="shared" si="11"/>
        <v>61.9</v>
      </c>
    </row>
    <row r="378" spans="1:15" ht="3" customHeight="1" hidden="1">
      <c r="A378" s="84"/>
      <c r="B378" s="87"/>
      <c r="C378" s="84"/>
      <c r="D378" s="86"/>
      <c r="E378" s="75"/>
      <c r="F378" s="75"/>
      <c r="G378" s="76"/>
      <c r="H378" s="84"/>
      <c r="I378" s="84"/>
      <c r="K378" s="75"/>
      <c r="L378" s="76"/>
      <c r="M378" s="17">
        <f t="shared" si="10"/>
        <v>0</v>
      </c>
      <c r="N378" s="76"/>
      <c r="O378" s="17">
        <f t="shared" si="11"/>
        <v>0</v>
      </c>
    </row>
    <row r="379" spans="1:15" ht="28.5" customHeight="1">
      <c r="A379" s="84"/>
      <c r="B379" s="87"/>
      <c r="C379" s="84"/>
      <c r="D379" s="86"/>
      <c r="E379" s="75"/>
      <c r="F379" s="75" t="s">
        <v>33</v>
      </c>
      <c r="G379" s="76">
        <v>61.9</v>
      </c>
      <c r="H379" s="84"/>
      <c r="I379" s="84"/>
      <c r="J379" s="8">
        <v>23700</v>
      </c>
      <c r="K379" s="75" t="s">
        <v>33</v>
      </c>
      <c r="L379" s="76">
        <v>80</v>
      </c>
      <c r="M379" s="17">
        <f t="shared" si="10"/>
        <v>-18.1</v>
      </c>
      <c r="N379" s="76"/>
      <c r="O379" s="17">
        <f t="shared" si="11"/>
        <v>61.9</v>
      </c>
    </row>
    <row r="380" spans="1:15" ht="47.25" customHeight="1" hidden="1">
      <c r="A380" s="84"/>
      <c r="B380" s="87"/>
      <c r="C380" s="84"/>
      <c r="D380" s="86"/>
      <c r="E380" s="75"/>
      <c r="F380" s="75"/>
      <c r="G380" s="76"/>
      <c r="H380" s="84"/>
      <c r="I380" s="84"/>
      <c r="K380" s="75"/>
      <c r="L380" s="76"/>
      <c r="M380" s="17">
        <f t="shared" si="10"/>
        <v>0</v>
      </c>
      <c r="N380" s="76"/>
      <c r="O380" s="17">
        <f t="shared" si="11"/>
        <v>0</v>
      </c>
    </row>
    <row r="381" spans="1:15" ht="18.75">
      <c r="A381" s="84"/>
      <c r="B381" s="87"/>
      <c r="C381" s="84"/>
      <c r="D381" s="86"/>
      <c r="E381" s="75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84"/>
      <c r="B382" s="87"/>
      <c r="C382" s="84"/>
      <c r="D382" s="86"/>
      <c r="E382" s="75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84"/>
      <c r="B383" s="87"/>
      <c r="C383" s="84"/>
      <c r="D383" s="86"/>
      <c r="E383" s="75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84"/>
      <c r="B384" s="87"/>
      <c r="C384" s="84"/>
      <c r="D384" s="86"/>
      <c r="E384" s="75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84" t="s">
        <v>218</v>
      </c>
      <c r="B385" s="87" t="s">
        <v>219</v>
      </c>
      <c r="C385" s="84" t="s">
        <v>160</v>
      </c>
      <c r="D385" s="86"/>
      <c r="E385" s="75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84"/>
      <c r="B386" s="87"/>
      <c r="C386" s="84"/>
      <c r="D386" s="86"/>
      <c r="E386" s="75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84"/>
      <c r="B387" s="87"/>
      <c r="C387" s="84"/>
      <c r="D387" s="86"/>
      <c r="E387" s="75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84"/>
      <c r="B388" s="87"/>
      <c r="C388" s="84"/>
      <c r="D388" s="86"/>
      <c r="E388" s="75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84"/>
      <c r="B389" s="87"/>
      <c r="C389" s="84"/>
      <c r="D389" s="86"/>
      <c r="E389" s="75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84"/>
      <c r="B390" s="87"/>
      <c r="C390" s="84"/>
      <c r="D390" s="86"/>
      <c r="E390" s="75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84" t="s">
        <v>220</v>
      </c>
      <c r="B391" s="87" t="s">
        <v>221</v>
      </c>
      <c r="C391" s="84" t="s">
        <v>160</v>
      </c>
      <c r="D391" s="86"/>
      <c r="E391" s="75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84"/>
      <c r="B392" s="87"/>
      <c r="C392" s="84"/>
      <c r="D392" s="86"/>
      <c r="E392" s="75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84"/>
      <c r="B393" s="87"/>
      <c r="C393" s="84"/>
      <c r="D393" s="86"/>
      <c r="E393" s="75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84"/>
      <c r="B394" s="87"/>
      <c r="C394" s="84"/>
      <c r="D394" s="86"/>
      <c r="E394" s="75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84"/>
      <c r="B395" s="87"/>
      <c r="C395" s="84"/>
      <c r="D395" s="86"/>
      <c r="E395" s="75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84"/>
      <c r="B396" s="87"/>
      <c r="C396" s="84"/>
      <c r="D396" s="86"/>
      <c r="E396" s="75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84" t="s">
        <v>222</v>
      </c>
      <c r="B397" s="87" t="s">
        <v>223</v>
      </c>
      <c r="C397" s="84" t="s">
        <v>160</v>
      </c>
      <c r="D397" s="86"/>
      <c r="E397" s="75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84"/>
      <c r="B398" s="87"/>
      <c r="C398" s="84"/>
      <c r="D398" s="86"/>
      <c r="E398" s="75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84"/>
      <c r="B399" s="87"/>
      <c r="C399" s="84"/>
      <c r="D399" s="86"/>
      <c r="E399" s="75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84"/>
      <c r="B400" s="87"/>
      <c r="C400" s="84"/>
      <c r="D400" s="86"/>
      <c r="E400" s="75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84"/>
      <c r="B401" s="87"/>
      <c r="C401" s="84"/>
      <c r="D401" s="86"/>
      <c r="E401" s="75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84"/>
      <c r="B402" s="87"/>
      <c r="C402" s="84"/>
      <c r="D402" s="86"/>
      <c r="E402" s="75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84" t="s">
        <v>224</v>
      </c>
      <c r="B403" s="87" t="s">
        <v>225</v>
      </c>
      <c r="C403" s="84" t="s">
        <v>160</v>
      </c>
      <c r="D403" s="86" t="s">
        <v>189</v>
      </c>
      <c r="E403" s="75" t="s">
        <v>43</v>
      </c>
      <c r="F403" s="18" t="s">
        <v>26</v>
      </c>
      <c r="G403" s="19">
        <f>G404</f>
        <v>0</v>
      </c>
      <c r="H403" s="84" t="s">
        <v>226</v>
      </c>
      <c r="I403" s="84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84"/>
      <c r="B404" s="87"/>
      <c r="C404" s="84"/>
      <c r="D404" s="86"/>
      <c r="E404" s="75"/>
      <c r="F404" s="18" t="s">
        <v>33</v>
      </c>
      <c r="G404" s="19"/>
      <c r="H404" s="84"/>
      <c r="I404" s="84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84"/>
      <c r="B405" s="87"/>
      <c r="C405" s="84"/>
      <c r="D405" s="86"/>
      <c r="E405" s="75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84"/>
      <c r="B406" s="87"/>
      <c r="C406" s="84"/>
      <c r="D406" s="86"/>
      <c r="E406" s="75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84"/>
      <c r="B407" s="87"/>
      <c r="C407" s="84"/>
      <c r="D407" s="86"/>
      <c r="E407" s="75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84"/>
      <c r="B408" s="87"/>
      <c r="C408" s="84"/>
      <c r="D408" s="86"/>
      <c r="E408" s="75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84" t="s">
        <v>227</v>
      </c>
      <c r="B409" s="87" t="s">
        <v>228</v>
      </c>
      <c r="C409" s="84" t="s">
        <v>160</v>
      </c>
      <c r="D409" s="86" t="s">
        <v>189</v>
      </c>
      <c r="E409" s="75" t="s">
        <v>43</v>
      </c>
      <c r="F409" s="75" t="s">
        <v>26</v>
      </c>
      <c r="G409" s="76">
        <f>G411</f>
        <v>38.3</v>
      </c>
      <c r="H409" s="84" t="s">
        <v>229</v>
      </c>
      <c r="I409" s="101">
        <v>0.0001</v>
      </c>
      <c r="K409" s="75" t="s">
        <v>26</v>
      </c>
      <c r="L409" s="76">
        <f>L411</f>
        <v>20</v>
      </c>
      <c r="M409" s="17">
        <f t="shared" si="12"/>
        <v>18.299999999999997</v>
      </c>
      <c r="N409" s="76"/>
      <c r="O409" s="17">
        <f t="shared" si="13"/>
        <v>38.3</v>
      </c>
    </row>
    <row r="410" spans="1:15" ht="13.5" customHeight="1">
      <c r="A410" s="84"/>
      <c r="B410" s="87"/>
      <c r="C410" s="84"/>
      <c r="D410" s="86"/>
      <c r="E410" s="75"/>
      <c r="F410" s="75"/>
      <c r="G410" s="76"/>
      <c r="H410" s="84"/>
      <c r="I410" s="101"/>
      <c r="K410" s="75"/>
      <c r="L410" s="76"/>
      <c r="M410" s="17">
        <f t="shared" si="12"/>
        <v>0</v>
      </c>
      <c r="N410" s="76"/>
      <c r="O410" s="17">
        <f t="shared" si="13"/>
        <v>0</v>
      </c>
    </row>
    <row r="411" spans="1:15" ht="15" customHeight="1">
      <c r="A411" s="84"/>
      <c r="B411" s="87"/>
      <c r="C411" s="84"/>
      <c r="D411" s="86"/>
      <c r="E411" s="75"/>
      <c r="F411" s="75" t="s">
        <v>33</v>
      </c>
      <c r="G411" s="76">
        <v>38.3</v>
      </c>
      <c r="H411" s="84"/>
      <c r="I411" s="101"/>
      <c r="K411" s="75" t="s">
        <v>33</v>
      </c>
      <c r="L411" s="76">
        <v>20</v>
      </c>
      <c r="M411" s="17">
        <f t="shared" si="12"/>
        <v>18.299999999999997</v>
      </c>
      <c r="N411" s="76"/>
      <c r="O411" s="17">
        <f t="shared" si="13"/>
        <v>38.3</v>
      </c>
    </row>
    <row r="412" spans="1:15" ht="3" customHeight="1">
      <c r="A412" s="84"/>
      <c r="B412" s="87"/>
      <c r="C412" s="84"/>
      <c r="D412" s="86"/>
      <c r="E412" s="75"/>
      <c r="F412" s="75"/>
      <c r="G412" s="76"/>
      <c r="H412" s="84"/>
      <c r="I412" s="101"/>
      <c r="K412" s="75"/>
      <c r="L412" s="76"/>
      <c r="M412" s="17">
        <f t="shared" si="12"/>
        <v>0</v>
      </c>
      <c r="N412" s="76"/>
      <c r="O412" s="17">
        <f t="shared" si="13"/>
        <v>0</v>
      </c>
    </row>
    <row r="413" spans="1:15" ht="18.75">
      <c r="A413" s="84"/>
      <c r="B413" s="87"/>
      <c r="C413" s="84"/>
      <c r="D413" s="86"/>
      <c r="E413" s="75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84"/>
      <c r="B414" s="87"/>
      <c r="C414" s="84"/>
      <c r="D414" s="86"/>
      <c r="E414" s="75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84"/>
      <c r="B415" s="87"/>
      <c r="C415" s="84"/>
      <c r="D415" s="86"/>
      <c r="E415" s="75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84"/>
      <c r="B416" s="87"/>
      <c r="C416" s="84"/>
      <c r="D416" s="86"/>
      <c r="E416" s="75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84" t="s">
        <v>230</v>
      </c>
      <c r="B417" s="87" t="s">
        <v>231</v>
      </c>
      <c r="C417" s="84" t="s">
        <v>160</v>
      </c>
      <c r="D417" s="86" t="s">
        <v>215</v>
      </c>
      <c r="E417" s="75" t="s">
        <v>168</v>
      </c>
      <c r="F417" s="75" t="s">
        <v>26</v>
      </c>
      <c r="G417" s="76">
        <f>G419</f>
        <v>5</v>
      </c>
      <c r="H417" s="85" t="s">
        <v>232</v>
      </c>
      <c r="I417" s="84" t="s">
        <v>233</v>
      </c>
      <c r="K417" s="75" t="s">
        <v>26</v>
      </c>
      <c r="L417" s="76">
        <f>L419</f>
        <v>5</v>
      </c>
      <c r="M417" s="17">
        <f t="shared" si="12"/>
        <v>0</v>
      </c>
      <c r="N417" s="76"/>
      <c r="O417" s="17">
        <f t="shared" si="13"/>
        <v>5</v>
      </c>
    </row>
    <row r="418" spans="1:15" ht="18.75" customHeight="1">
      <c r="A418" s="84"/>
      <c r="B418" s="87"/>
      <c r="C418" s="84"/>
      <c r="D418" s="86"/>
      <c r="E418" s="75"/>
      <c r="F418" s="75"/>
      <c r="G418" s="76"/>
      <c r="H418" s="85"/>
      <c r="I418" s="84"/>
      <c r="K418" s="75"/>
      <c r="L418" s="76"/>
      <c r="M418" s="17">
        <f t="shared" si="12"/>
        <v>0</v>
      </c>
      <c r="N418" s="76"/>
      <c r="O418" s="17">
        <f t="shared" si="13"/>
        <v>0</v>
      </c>
    </row>
    <row r="419" spans="1:15" ht="15" customHeight="1">
      <c r="A419" s="84"/>
      <c r="B419" s="87"/>
      <c r="C419" s="84"/>
      <c r="D419" s="86"/>
      <c r="E419" s="75"/>
      <c r="F419" s="75" t="s">
        <v>33</v>
      </c>
      <c r="G419" s="76">
        <v>5</v>
      </c>
      <c r="H419" s="85"/>
      <c r="I419" s="84"/>
      <c r="K419" s="75" t="s">
        <v>33</v>
      </c>
      <c r="L419" s="76">
        <v>5</v>
      </c>
      <c r="M419" s="17">
        <f t="shared" si="12"/>
        <v>0</v>
      </c>
      <c r="N419" s="76"/>
      <c r="O419" s="17">
        <f t="shared" si="13"/>
        <v>5</v>
      </c>
    </row>
    <row r="420" spans="1:15" ht="27.75" customHeight="1">
      <c r="A420" s="84"/>
      <c r="B420" s="87"/>
      <c r="C420" s="84"/>
      <c r="D420" s="86"/>
      <c r="E420" s="75"/>
      <c r="F420" s="75"/>
      <c r="G420" s="76"/>
      <c r="H420" s="85"/>
      <c r="I420" s="84"/>
      <c r="K420" s="75"/>
      <c r="L420" s="76"/>
      <c r="M420" s="17">
        <f t="shared" si="12"/>
        <v>0</v>
      </c>
      <c r="N420" s="76"/>
      <c r="O420" s="17">
        <f t="shared" si="13"/>
        <v>0</v>
      </c>
    </row>
    <row r="421" spans="1:15" ht="18.75">
      <c r="A421" s="84"/>
      <c r="B421" s="87"/>
      <c r="C421" s="84"/>
      <c r="D421" s="86"/>
      <c r="E421" s="75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84"/>
      <c r="B422" s="87"/>
      <c r="C422" s="84"/>
      <c r="D422" s="86"/>
      <c r="E422" s="75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84"/>
      <c r="B423" s="87"/>
      <c r="C423" s="84"/>
      <c r="D423" s="86"/>
      <c r="E423" s="75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84"/>
      <c r="B424" s="87"/>
      <c r="C424" s="84"/>
      <c r="D424" s="86"/>
      <c r="E424" s="75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84" t="s">
        <v>234</v>
      </c>
      <c r="B425" s="87" t="s">
        <v>235</v>
      </c>
      <c r="C425" s="84" t="s">
        <v>167</v>
      </c>
      <c r="D425" s="86" t="s">
        <v>215</v>
      </c>
      <c r="E425" s="75" t="s">
        <v>168</v>
      </c>
      <c r="F425" s="75" t="s">
        <v>26</v>
      </c>
      <c r="G425" s="76">
        <f>G427</f>
        <v>10.3</v>
      </c>
      <c r="H425" s="84" t="s">
        <v>236</v>
      </c>
      <c r="I425" s="84" t="s">
        <v>237</v>
      </c>
      <c r="K425" s="75" t="s">
        <v>26</v>
      </c>
      <c r="L425" s="76">
        <f>L427</f>
        <v>65</v>
      </c>
      <c r="M425" s="17">
        <f t="shared" si="12"/>
        <v>-54.7</v>
      </c>
      <c r="N425" s="76"/>
      <c r="O425" s="17">
        <f t="shared" si="13"/>
        <v>10.3</v>
      </c>
    </row>
    <row r="426" spans="1:15" ht="9" customHeight="1">
      <c r="A426" s="84"/>
      <c r="B426" s="87"/>
      <c r="C426" s="84"/>
      <c r="D426" s="86"/>
      <c r="E426" s="75"/>
      <c r="F426" s="75"/>
      <c r="G426" s="76"/>
      <c r="H426" s="84"/>
      <c r="I426" s="84"/>
      <c r="K426" s="75"/>
      <c r="L426" s="76"/>
      <c r="M426" s="17">
        <f t="shared" si="12"/>
        <v>0</v>
      </c>
      <c r="N426" s="76"/>
      <c r="O426" s="17">
        <f t="shared" si="13"/>
        <v>0</v>
      </c>
    </row>
    <row r="427" spans="1:15" ht="12.75" customHeight="1">
      <c r="A427" s="84"/>
      <c r="B427" s="87"/>
      <c r="C427" s="84"/>
      <c r="D427" s="86"/>
      <c r="E427" s="75"/>
      <c r="F427" s="75" t="s">
        <v>33</v>
      </c>
      <c r="G427" s="76">
        <v>10.3</v>
      </c>
      <c r="H427" s="84"/>
      <c r="I427" s="84"/>
      <c r="J427" s="8">
        <v>22300</v>
      </c>
      <c r="K427" s="75" t="s">
        <v>33</v>
      </c>
      <c r="L427" s="76">
        <v>65</v>
      </c>
      <c r="M427" s="17">
        <f t="shared" si="12"/>
        <v>-54.7</v>
      </c>
      <c r="N427" s="76"/>
      <c r="O427" s="17">
        <f t="shared" si="13"/>
        <v>10.3</v>
      </c>
    </row>
    <row r="428" spans="1:15" ht="15" customHeight="1">
      <c r="A428" s="84"/>
      <c r="B428" s="87"/>
      <c r="C428" s="84"/>
      <c r="D428" s="86"/>
      <c r="E428" s="75"/>
      <c r="F428" s="75"/>
      <c r="G428" s="76"/>
      <c r="H428" s="84"/>
      <c r="I428" s="84"/>
      <c r="K428" s="75"/>
      <c r="L428" s="76"/>
      <c r="M428" s="17">
        <f t="shared" si="12"/>
        <v>0</v>
      </c>
      <c r="N428" s="76"/>
      <c r="O428" s="17">
        <f t="shared" si="13"/>
        <v>0</v>
      </c>
    </row>
    <row r="429" spans="1:15" ht="18.75">
      <c r="A429" s="84"/>
      <c r="B429" s="87"/>
      <c r="C429" s="84"/>
      <c r="D429" s="86"/>
      <c r="E429" s="75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84"/>
      <c r="B430" s="87"/>
      <c r="C430" s="84"/>
      <c r="D430" s="86"/>
      <c r="E430" s="75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84"/>
      <c r="B431" s="87"/>
      <c r="C431" s="84"/>
      <c r="D431" s="86"/>
      <c r="E431" s="75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84"/>
      <c r="B432" s="87"/>
      <c r="C432" s="84"/>
      <c r="D432" s="86"/>
      <c r="E432" s="75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84" t="s">
        <v>238</v>
      </c>
      <c r="B433" s="87" t="s">
        <v>239</v>
      </c>
      <c r="C433" s="84" t="s">
        <v>160</v>
      </c>
      <c r="D433" s="86" t="s">
        <v>54</v>
      </c>
      <c r="E433" s="75" t="s">
        <v>177</v>
      </c>
      <c r="F433" s="75" t="s">
        <v>26</v>
      </c>
      <c r="G433" s="76">
        <f>G435</f>
        <v>0</v>
      </c>
      <c r="H433" s="84" t="s">
        <v>240</v>
      </c>
      <c r="I433" s="77">
        <v>0.17</v>
      </c>
      <c r="K433" s="75" t="s">
        <v>26</v>
      </c>
      <c r="L433" s="76">
        <f>L435</f>
        <v>20</v>
      </c>
      <c r="M433" s="17">
        <f t="shared" si="12"/>
        <v>-20</v>
      </c>
      <c r="N433" s="76"/>
      <c r="O433" s="17">
        <f t="shared" si="13"/>
        <v>0</v>
      </c>
    </row>
    <row r="434" spans="1:15" ht="10.5" customHeight="1">
      <c r="A434" s="84"/>
      <c r="B434" s="87"/>
      <c r="C434" s="84"/>
      <c r="D434" s="86"/>
      <c r="E434" s="75"/>
      <c r="F434" s="75"/>
      <c r="G434" s="76"/>
      <c r="H434" s="84"/>
      <c r="I434" s="77"/>
      <c r="K434" s="75"/>
      <c r="L434" s="76"/>
      <c r="M434" s="17">
        <f t="shared" si="12"/>
        <v>0</v>
      </c>
      <c r="N434" s="76"/>
      <c r="O434" s="17">
        <f t="shared" si="13"/>
        <v>0</v>
      </c>
    </row>
    <row r="435" spans="1:15" ht="9.75" customHeight="1">
      <c r="A435" s="84"/>
      <c r="B435" s="87"/>
      <c r="C435" s="84"/>
      <c r="D435" s="86"/>
      <c r="E435" s="75"/>
      <c r="F435" s="75" t="s">
        <v>33</v>
      </c>
      <c r="G435" s="76"/>
      <c r="H435" s="84"/>
      <c r="I435" s="77"/>
      <c r="K435" s="75" t="s">
        <v>33</v>
      </c>
      <c r="L435" s="76">
        <v>20</v>
      </c>
      <c r="M435" s="17">
        <f t="shared" si="12"/>
        <v>-20</v>
      </c>
      <c r="N435" s="76"/>
      <c r="O435" s="17">
        <f t="shared" si="13"/>
        <v>0</v>
      </c>
    </row>
    <row r="436" spans="1:15" ht="71.25" customHeight="1">
      <c r="A436" s="84"/>
      <c r="B436" s="87"/>
      <c r="C436" s="84"/>
      <c r="D436" s="86"/>
      <c r="E436" s="75"/>
      <c r="F436" s="75"/>
      <c r="G436" s="76"/>
      <c r="H436" s="84"/>
      <c r="I436" s="77"/>
      <c r="K436" s="75"/>
      <c r="L436" s="76"/>
      <c r="M436" s="17">
        <f t="shared" si="12"/>
        <v>0</v>
      </c>
      <c r="N436" s="76"/>
      <c r="O436" s="17">
        <f t="shared" si="13"/>
        <v>0</v>
      </c>
    </row>
    <row r="437" spans="1:15" ht="18.75">
      <c r="A437" s="84"/>
      <c r="B437" s="87"/>
      <c r="C437" s="84"/>
      <c r="D437" s="86"/>
      <c r="E437" s="75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84"/>
      <c r="B438" s="87"/>
      <c r="C438" s="84"/>
      <c r="D438" s="86"/>
      <c r="E438" s="75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84"/>
      <c r="B439" s="87"/>
      <c r="C439" s="84"/>
      <c r="D439" s="86"/>
      <c r="E439" s="75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84"/>
      <c r="B440" s="87"/>
      <c r="C440" s="84"/>
      <c r="D440" s="86"/>
      <c r="E440" s="75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84" t="s">
        <v>241</v>
      </c>
      <c r="B441" s="87" t="s">
        <v>242</v>
      </c>
      <c r="C441" s="84" t="s">
        <v>160</v>
      </c>
      <c r="D441" s="86" t="s">
        <v>54</v>
      </c>
      <c r="E441" s="75" t="s">
        <v>43</v>
      </c>
      <c r="F441" s="75" t="s">
        <v>26</v>
      </c>
      <c r="G441" s="76">
        <f>G443</f>
        <v>10.3</v>
      </c>
      <c r="H441" s="84" t="s">
        <v>243</v>
      </c>
      <c r="I441" s="84">
        <v>1</v>
      </c>
      <c r="K441" s="75" t="s">
        <v>26</v>
      </c>
      <c r="L441" s="76">
        <f>L443</f>
        <v>30</v>
      </c>
      <c r="M441" s="17">
        <f t="shared" si="12"/>
        <v>-19.7</v>
      </c>
      <c r="N441" s="76"/>
      <c r="O441" s="17">
        <f t="shared" si="13"/>
        <v>10.3</v>
      </c>
    </row>
    <row r="442" spans="1:15" ht="18.75" customHeight="1">
      <c r="A442" s="84"/>
      <c r="B442" s="87"/>
      <c r="C442" s="84"/>
      <c r="D442" s="86"/>
      <c r="E442" s="75"/>
      <c r="F442" s="75"/>
      <c r="G442" s="76"/>
      <c r="H442" s="84"/>
      <c r="I442" s="84"/>
      <c r="K442" s="75"/>
      <c r="L442" s="76"/>
      <c r="M442" s="17">
        <f t="shared" si="12"/>
        <v>0</v>
      </c>
      <c r="N442" s="76"/>
      <c r="O442" s="17">
        <f t="shared" si="13"/>
        <v>0</v>
      </c>
    </row>
    <row r="443" spans="1:15" ht="15.75" customHeight="1">
      <c r="A443" s="84"/>
      <c r="B443" s="87"/>
      <c r="C443" s="84"/>
      <c r="D443" s="86"/>
      <c r="E443" s="75"/>
      <c r="F443" s="75" t="s">
        <v>33</v>
      </c>
      <c r="G443" s="76">
        <v>10.3</v>
      </c>
      <c r="H443" s="84"/>
      <c r="I443" s="84"/>
      <c r="K443" s="75" t="s">
        <v>33</v>
      </c>
      <c r="L443" s="76">
        <v>30</v>
      </c>
      <c r="M443" s="17">
        <f t="shared" si="12"/>
        <v>-19.7</v>
      </c>
      <c r="N443" s="76"/>
      <c r="O443" s="17">
        <f t="shared" si="13"/>
        <v>10.3</v>
      </c>
    </row>
    <row r="444" spans="1:15" ht="11.25" customHeight="1">
      <c r="A444" s="84"/>
      <c r="B444" s="87"/>
      <c r="C444" s="84"/>
      <c r="D444" s="86"/>
      <c r="E444" s="75"/>
      <c r="F444" s="75"/>
      <c r="G444" s="76"/>
      <c r="H444" s="84"/>
      <c r="I444" s="84"/>
      <c r="K444" s="75"/>
      <c r="L444" s="76"/>
      <c r="M444" s="17">
        <f t="shared" si="12"/>
        <v>0</v>
      </c>
      <c r="N444" s="76"/>
      <c r="O444" s="17">
        <f t="shared" si="13"/>
        <v>0</v>
      </c>
    </row>
    <row r="445" spans="1:15" ht="18.75">
      <c r="A445" s="84"/>
      <c r="B445" s="87"/>
      <c r="C445" s="84"/>
      <c r="D445" s="86"/>
      <c r="E445" s="75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84"/>
      <c r="B446" s="87"/>
      <c r="C446" s="84"/>
      <c r="D446" s="86"/>
      <c r="E446" s="75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84"/>
      <c r="B447" s="87"/>
      <c r="C447" s="84"/>
      <c r="D447" s="86"/>
      <c r="E447" s="75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84"/>
      <c r="B448" s="87"/>
      <c r="C448" s="84"/>
      <c r="D448" s="86"/>
      <c r="E448" s="75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84" t="s">
        <v>244</v>
      </c>
      <c r="B449" s="87" t="s">
        <v>245</v>
      </c>
      <c r="C449" s="84" t="s">
        <v>160</v>
      </c>
      <c r="D449" s="86"/>
      <c r="E449" s="75"/>
      <c r="F449" s="18" t="s">
        <v>26</v>
      </c>
      <c r="G449" s="19">
        <f>G450</f>
        <v>306.1</v>
      </c>
      <c r="H449" s="84" t="s">
        <v>246</v>
      </c>
      <c r="I449" s="104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84"/>
      <c r="B450" s="87"/>
      <c r="C450" s="84"/>
      <c r="D450" s="86"/>
      <c r="E450" s="75"/>
      <c r="F450" s="18" t="s">
        <v>33</v>
      </c>
      <c r="G450" s="19">
        <f>G456+G462+G468+G475</f>
        <v>306.1</v>
      </c>
      <c r="H450" s="84"/>
      <c r="I450" s="104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84"/>
      <c r="B451" s="87"/>
      <c r="C451" s="84"/>
      <c r="D451" s="86"/>
      <c r="E451" s="75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84"/>
      <c r="B452" s="87"/>
      <c r="C452" s="84"/>
      <c r="D452" s="86"/>
      <c r="E452" s="75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84"/>
      <c r="B453" s="87"/>
      <c r="C453" s="84"/>
      <c r="D453" s="86"/>
      <c r="E453" s="75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84"/>
      <c r="B454" s="87"/>
      <c r="C454" s="84"/>
      <c r="D454" s="86"/>
      <c r="E454" s="75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84" t="s">
        <v>247</v>
      </c>
      <c r="B455" s="87" t="s">
        <v>248</v>
      </c>
      <c r="C455" s="84" t="s">
        <v>156</v>
      </c>
      <c r="D455" s="86" t="s">
        <v>189</v>
      </c>
      <c r="E455" s="75" t="s">
        <v>43</v>
      </c>
      <c r="F455" s="18" t="s">
        <v>26</v>
      </c>
      <c r="G455" s="19">
        <f>G456</f>
        <v>47.1</v>
      </c>
      <c r="H455" s="84" t="s">
        <v>173</v>
      </c>
      <c r="I455" s="77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84"/>
      <c r="B456" s="87"/>
      <c r="C456" s="84"/>
      <c r="D456" s="86"/>
      <c r="E456" s="75"/>
      <c r="F456" s="18" t="s">
        <v>33</v>
      </c>
      <c r="G456" s="19">
        <v>47.1</v>
      </c>
      <c r="H456" s="84"/>
      <c r="I456" s="77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84"/>
      <c r="B457" s="87"/>
      <c r="C457" s="84"/>
      <c r="D457" s="86"/>
      <c r="E457" s="75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84"/>
      <c r="B458" s="87"/>
      <c r="C458" s="84"/>
      <c r="D458" s="86"/>
      <c r="E458" s="75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84"/>
      <c r="B459" s="87"/>
      <c r="C459" s="84"/>
      <c r="D459" s="86"/>
      <c r="E459" s="75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84"/>
      <c r="B460" s="87"/>
      <c r="C460" s="84"/>
      <c r="D460" s="86"/>
      <c r="E460" s="75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84" t="s">
        <v>250</v>
      </c>
      <c r="B461" s="87" t="s">
        <v>251</v>
      </c>
      <c r="C461" s="84" t="s">
        <v>167</v>
      </c>
      <c r="D461" s="86" t="s">
        <v>189</v>
      </c>
      <c r="E461" s="75" t="s">
        <v>43</v>
      </c>
      <c r="F461" s="18" t="s">
        <v>26</v>
      </c>
      <c r="G461" s="19">
        <f>G462</f>
        <v>30</v>
      </c>
      <c r="H461" s="84" t="s">
        <v>252</v>
      </c>
      <c r="I461" s="84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84"/>
      <c r="B462" s="87"/>
      <c r="C462" s="84"/>
      <c r="D462" s="86"/>
      <c r="E462" s="75"/>
      <c r="F462" s="18" t="s">
        <v>33</v>
      </c>
      <c r="G462" s="19">
        <v>30</v>
      </c>
      <c r="H462" s="84"/>
      <c r="I462" s="84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84"/>
      <c r="B463" s="87"/>
      <c r="C463" s="84"/>
      <c r="D463" s="86"/>
      <c r="E463" s="75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84"/>
      <c r="B464" s="87"/>
      <c r="C464" s="84"/>
      <c r="D464" s="86"/>
      <c r="E464" s="75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84"/>
      <c r="B465" s="87"/>
      <c r="C465" s="84"/>
      <c r="D465" s="86"/>
      <c r="E465" s="75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84"/>
      <c r="B466" s="87"/>
      <c r="C466" s="84"/>
      <c r="D466" s="86"/>
      <c r="E466" s="75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105" t="s">
        <v>253</v>
      </c>
      <c r="B467" s="87" t="s">
        <v>254</v>
      </c>
      <c r="C467" s="84" t="s">
        <v>255</v>
      </c>
      <c r="D467" s="86" t="s">
        <v>189</v>
      </c>
      <c r="E467" s="75" t="s">
        <v>43</v>
      </c>
      <c r="F467" s="18" t="s">
        <v>26</v>
      </c>
      <c r="G467" s="19">
        <f>G468</f>
        <v>10</v>
      </c>
      <c r="H467" s="84" t="s">
        <v>153</v>
      </c>
      <c r="I467" s="77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84"/>
      <c r="B468" s="87"/>
      <c r="C468" s="84"/>
      <c r="D468" s="86"/>
      <c r="E468" s="75"/>
      <c r="F468" s="18" t="s">
        <v>33</v>
      </c>
      <c r="G468" s="19">
        <v>10</v>
      </c>
      <c r="H468" s="84"/>
      <c r="I468" s="84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84"/>
      <c r="B469" s="87"/>
      <c r="C469" s="84"/>
      <c r="D469" s="86"/>
      <c r="E469" s="75"/>
      <c r="F469" s="18" t="s">
        <v>34</v>
      </c>
      <c r="G469" s="19">
        <v>0</v>
      </c>
      <c r="H469" s="84"/>
      <c r="I469" s="84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84"/>
      <c r="B470" s="87"/>
      <c r="C470" s="84"/>
      <c r="D470" s="86"/>
      <c r="E470" s="75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84"/>
      <c r="B471" s="87"/>
      <c r="C471" s="84"/>
      <c r="D471" s="86"/>
      <c r="E471" s="75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84"/>
      <c r="B472" s="87"/>
      <c r="C472" s="84"/>
      <c r="D472" s="86"/>
      <c r="E472" s="75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84" t="s">
        <v>256</v>
      </c>
      <c r="B473" s="87" t="s">
        <v>257</v>
      </c>
      <c r="C473" s="84" t="s">
        <v>255</v>
      </c>
      <c r="D473" s="86" t="s">
        <v>84</v>
      </c>
      <c r="E473" s="75" t="s">
        <v>176</v>
      </c>
      <c r="F473" s="75" t="s">
        <v>26</v>
      </c>
      <c r="G473" s="76">
        <f>G475</f>
        <v>219</v>
      </c>
      <c r="H473" s="84" t="s">
        <v>258</v>
      </c>
      <c r="I473" s="77">
        <v>0.03</v>
      </c>
      <c r="K473" s="75" t="s">
        <v>26</v>
      </c>
      <c r="L473" s="76">
        <f>L475</f>
        <v>120</v>
      </c>
      <c r="M473" s="17">
        <f t="shared" si="14"/>
        <v>99</v>
      </c>
      <c r="N473" s="76"/>
      <c r="O473" s="17">
        <f t="shared" si="15"/>
        <v>219</v>
      </c>
    </row>
    <row r="474" spans="1:15" ht="2.25" customHeight="1">
      <c r="A474" s="84"/>
      <c r="B474" s="87"/>
      <c r="C474" s="84"/>
      <c r="D474" s="86"/>
      <c r="E474" s="75"/>
      <c r="F474" s="75"/>
      <c r="G474" s="76"/>
      <c r="H474" s="84"/>
      <c r="I474" s="77"/>
      <c r="K474" s="75"/>
      <c r="L474" s="76"/>
      <c r="M474" s="17">
        <f t="shared" si="14"/>
        <v>0</v>
      </c>
      <c r="N474" s="76"/>
      <c r="O474" s="17">
        <f t="shared" si="15"/>
        <v>0</v>
      </c>
    </row>
    <row r="475" spans="1:15" ht="2.25" customHeight="1">
      <c r="A475" s="84"/>
      <c r="B475" s="87"/>
      <c r="C475" s="84"/>
      <c r="D475" s="86"/>
      <c r="E475" s="75"/>
      <c r="F475" s="75" t="s">
        <v>33</v>
      </c>
      <c r="G475" s="76">
        <v>219</v>
      </c>
      <c r="H475" s="84"/>
      <c r="I475" s="77"/>
      <c r="K475" s="75" t="s">
        <v>33</v>
      </c>
      <c r="L475" s="76">
        <v>120</v>
      </c>
      <c r="M475" s="17">
        <f t="shared" si="14"/>
        <v>99</v>
      </c>
      <c r="N475" s="76"/>
      <c r="O475" s="17">
        <f t="shared" si="15"/>
        <v>219</v>
      </c>
    </row>
    <row r="476" spans="1:15" ht="47.25" customHeight="1">
      <c r="A476" s="84"/>
      <c r="B476" s="87"/>
      <c r="C476" s="84"/>
      <c r="D476" s="86"/>
      <c r="E476" s="75"/>
      <c r="F476" s="75"/>
      <c r="G476" s="76"/>
      <c r="H476" s="84"/>
      <c r="I476" s="77"/>
      <c r="K476" s="75"/>
      <c r="L476" s="76"/>
      <c r="M476" s="17">
        <f t="shared" si="14"/>
        <v>0</v>
      </c>
      <c r="N476" s="76"/>
      <c r="O476" s="17">
        <f t="shared" si="15"/>
        <v>0</v>
      </c>
    </row>
    <row r="477" spans="1:15" ht="18.75">
      <c r="A477" s="84"/>
      <c r="B477" s="87"/>
      <c r="C477" s="84"/>
      <c r="D477" s="86"/>
      <c r="E477" s="75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84"/>
      <c r="B478" s="87"/>
      <c r="C478" s="84"/>
      <c r="D478" s="86"/>
      <c r="E478" s="75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84"/>
      <c r="B479" s="87"/>
      <c r="C479" s="84"/>
      <c r="D479" s="86"/>
      <c r="E479" s="75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84"/>
      <c r="B480" s="87"/>
      <c r="C480" s="84"/>
      <c r="D480" s="86"/>
      <c r="E480" s="75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88" t="s">
        <v>259</v>
      </c>
      <c r="B481" s="88" t="s">
        <v>260</v>
      </c>
      <c r="C481" s="88" t="s">
        <v>255</v>
      </c>
      <c r="D481" s="106" t="s">
        <v>42</v>
      </c>
      <c r="E481" s="90" t="s">
        <v>43</v>
      </c>
      <c r="F481" s="18" t="s">
        <v>26</v>
      </c>
      <c r="G481" s="19">
        <f>G482</f>
        <v>0</v>
      </c>
      <c r="H481" s="84" t="s">
        <v>258</v>
      </c>
      <c r="I481" s="77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82"/>
      <c r="B482" s="82"/>
      <c r="C482" s="82"/>
      <c r="D482" s="107"/>
      <c r="E482" s="91"/>
      <c r="F482" s="18" t="s">
        <v>33</v>
      </c>
      <c r="G482" s="19"/>
      <c r="H482" s="84"/>
      <c r="I482" s="77"/>
      <c r="M482" s="17">
        <f t="shared" si="14"/>
        <v>0</v>
      </c>
      <c r="N482" s="19"/>
      <c r="O482" s="17">
        <f t="shared" si="15"/>
        <v>0</v>
      </c>
    </row>
    <row r="483" spans="1:15" ht="18.75">
      <c r="A483" s="82"/>
      <c r="B483" s="82"/>
      <c r="C483" s="82"/>
      <c r="D483" s="107"/>
      <c r="E483" s="91"/>
      <c r="F483" s="18" t="s">
        <v>34</v>
      </c>
      <c r="G483" s="19">
        <v>0</v>
      </c>
      <c r="H483" s="84"/>
      <c r="I483" s="77"/>
      <c r="M483" s="17">
        <f t="shared" si="14"/>
        <v>0</v>
      </c>
      <c r="N483" s="19"/>
      <c r="O483" s="17">
        <f t="shared" si="15"/>
        <v>0</v>
      </c>
    </row>
    <row r="484" spans="1:15" ht="18.75">
      <c r="A484" s="82"/>
      <c r="B484" s="82"/>
      <c r="C484" s="82"/>
      <c r="D484" s="107"/>
      <c r="E484" s="91"/>
      <c r="F484" s="18" t="s">
        <v>35</v>
      </c>
      <c r="G484" s="19">
        <v>0</v>
      </c>
      <c r="H484" s="84"/>
      <c r="I484" s="77"/>
      <c r="M484" s="17">
        <f t="shared" si="14"/>
        <v>0</v>
      </c>
      <c r="N484" s="19"/>
      <c r="O484" s="17">
        <f t="shared" si="15"/>
        <v>0</v>
      </c>
    </row>
    <row r="485" spans="1:15" ht="18.75">
      <c r="A485" s="82"/>
      <c r="B485" s="82"/>
      <c r="C485" s="82"/>
      <c r="D485" s="107"/>
      <c r="E485" s="91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83"/>
      <c r="B486" s="83"/>
      <c r="C486" s="83"/>
      <c r="D486" s="108"/>
      <c r="E486" s="92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88" t="s">
        <v>261</v>
      </c>
      <c r="B487" s="109" t="s">
        <v>262</v>
      </c>
      <c r="C487" s="88" t="s">
        <v>263</v>
      </c>
      <c r="D487" s="106" t="s">
        <v>42</v>
      </c>
      <c r="E487" s="90" t="s">
        <v>43</v>
      </c>
      <c r="F487" s="18" t="s">
        <v>26</v>
      </c>
      <c r="G487" s="19">
        <f>G488</f>
        <v>1176</v>
      </c>
      <c r="H487" s="78" t="s">
        <v>264</v>
      </c>
      <c r="I487" s="81">
        <v>0.3</v>
      </c>
      <c r="M487" s="17"/>
      <c r="N487" s="19"/>
      <c r="O487" s="17">
        <f t="shared" si="15"/>
        <v>1176</v>
      </c>
    </row>
    <row r="488" spans="1:15" ht="18.75">
      <c r="A488" s="82"/>
      <c r="B488" s="109"/>
      <c r="C488" s="82"/>
      <c r="D488" s="107"/>
      <c r="E488" s="91"/>
      <c r="F488" s="18" t="s">
        <v>33</v>
      </c>
      <c r="G488" s="19">
        <v>1176</v>
      </c>
      <c r="H488" s="79"/>
      <c r="I488" s="82"/>
      <c r="M488" s="17"/>
      <c r="N488" s="19"/>
      <c r="O488" s="17">
        <f t="shared" si="15"/>
        <v>1176</v>
      </c>
    </row>
    <row r="489" spans="1:15" ht="89.25" customHeight="1">
      <c r="A489" s="82"/>
      <c r="B489" s="109"/>
      <c r="C489" s="82"/>
      <c r="D489" s="107"/>
      <c r="E489" s="91"/>
      <c r="F489" s="18" t="s">
        <v>34</v>
      </c>
      <c r="G489" s="19">
        <v>0</v>
      </c>
      <c r="H489" s="80"/>
      <c r="I489" s="83"/>
      <c r="M489" s="17"/>
      <c r="N489" s="19"/>
      <c r="O489" s="17">
        <f t="shared" si="15"/>
        <v>0</v>
      </c>
    </row>
    <row r="490" spans="1:15" ht="18.75">
      <c r="A490" s="82"/>
      <c r="B490" s="109"/>
      <c r="C490" s="82"/>
      <c r="D490" s="107"/>
      <c r="E490" s="91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82"/>
      <c r="B491" s="109"/>
      <c r="C491" s="82"/>
      <c r="D491" s="107"/>
      <c r="E491" s="91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83"/>
      <c r="B492" s="109"/>
      <c r="C492" s="83"/>
      <c r="D492" s="108"/>
      <c r="E492" s="92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84">
        <v>3</v>
      </c>
      <c r="B493" s="87" t="s">
        <v>265</v>
      </c>
      <c r="C493" s="84" t="s">
        <v>24</v>
      </c>
      <c r="D493" s="86" t="s">
        <v>189</v>
      </c>
      <c r="E493" s="75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84"/>
      <c r="B494" s="87"/>
      <c r="C494" s="84"/>
      <c r="D494" s="86"/>
      <c r="E494" s="75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84"/>
      <c r="B495" s="87"/>
      <c r="C495" s="84"/>
      <c r="D495" s="86"/>
      <c r="E495" s="75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84"/>
      <c r="B496" s="87"/>
      <c r="C496" s="84"/>
      <c r="D496" s="86"/>
      <c r="E496" s="75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84"/>
      <c r="B497" s="87"/>
      <c r="C497" s="84"/>
      <c r="D497" s="86"/>
      <c r="E497" s="75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84"/>
      <c r="B498" s="87"/>
      <c r="C498" s="84"/>
      <c r="D498" s="86"/>
      <c r="E498" s="75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84" t="s">
        <v>266</v>
      </c>
      <c r="B499" s="87" t="s">
        <v>267</v>
      </c>
      <c r="C499" s="84" t="s">
        <v>24</v>
      </c>
      <c r="D499" s="86" t="s">
        <v>189</v>
      </c>
      <c r="E499" s="75" t="s">
        <v>43</v>
      </c>
      <c r="F499" s="18" t="s">
        <v>26</v>
      </c>
      <c r="G499" s="19">
        <f>G505+G511+G519</f>
        <v>447.5</v>
      </c>
      <c r="H499" s="84" t="s">
        <v>268</v>
      </c>
      <c r="I499" s="77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84"/>
      <c r="B500" s="87"/>
      <c r="C500" s="84"/>
      <c r="D500" s="86"/>
      <c r="E500" s="75"/>
      <c r="F500" s="18" t="s">
        <v>33</v>
      </c>
      <c r="G500" s="19">
        <f>G506+G513+G520</f>
        <v>447.5</v>
      </c>
      <c r="H500" s="84"/>
      <c r="I500" s="77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84"/>
      <c r="B501" s="87"/>
      <c r="C501" s="84"/>
      <c r="D501" s="86"/>
      <c r="E501" s="75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84"/>
      <c r="B502" s="87"/>
      <c r="C502" s="84"/>
      <c r="D502" s="86"/>
      <c r="E502" s="75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84"/>
      <c r="B503" s="87"/>
      <c r="C503" s="84"/>
      <c r="D503" s="86"/>
      <c r="E503" s="75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84"/>
      <c r="B504" s="87"/>
      <c r="C504" s="84"/>
      <c r="D504" s="86"/>
      <c r="E504" s="75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84" t="s">
        <v>269</v>
      </c>
      <c r="B505" s="87" t="s">
        <v>270</v>
      </c>
      <c r="C505" s="84" t="s">
        <v>48</v>
      </c>
      <c r="D505" s="86" t="s">
        <v>177</v>
      </c>
      <c r="E505" s="75" t="s">
        <v>185</v>
      </c>
      <c r="F505" s="18" t="s">
        <v>26</v>
      </c>
      <c r="G505" s="19">
        <f>G506</f>
        <v>15</v>
      </c>
      <c r="H505" s="84" t="s">
        <v>271</v>
      </c>
      <c r="I505" s="84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84"/>
      <c r="B506" s="87"/>
      <c r="C506" s="84"/>
      <c r="D506" s="86"/>
      <c r="E506" s="75"/>
      <c r="F506" s="18" t="s">
        <v>33</v>
      </c>
      <c r="G506" s="19">
        <v>15</v>
      </c>
      <c r="H506" s="84"/>
      <c r="I506" s="84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84"/>
      <c r="B507" s="87"/>
      <c r="C507" s="84"/>
      <c r="D507" s="86"/>
      <c r="E507" s="75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84"/>
      <c r="B508" s="87"/>
      <c r="C508" s="84"/>
      <c r="D508" s="86"/>
      <c r="E508" s="75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84"/>
      <c r="B509" s="87"/>
      <c r="C509" s="84"/>
      <c r="D509" s="86"/>
      <c r="E509" s="75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84"/>
      <c r="B510" s="87"/>
      <c r="C510" s="84"/>
      <c r="D510" s="86"/>
      <c r="E510" s="75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84" t="s">
        <v>273</v>
      </c>
      <c r="B511" s="87" t="s">
        <v>274</v>
      </c>
      <c r="C511" s="84" t="s">
        <v>48</v>
      </c>
      <c r="D511" s="86" t="s">
        <v>189</v>
      </c>
      <c r="E511" s="75" t="s">
        <v>43</v>
      </c>
      <c r="F511" s="75" t="s">
        <v>26</v>
      </c>
      <c r="G511" s="76">
        <f>G513</f>
        <v>37</v>
      </c>
      <c r="H511" s="84" t="s">
        <v>275</v>
      </c>
      <c r="I511" s="84" t="s">
        <v>276</v>
      </c>
      <c r="K511" s="18" t="s">
        <v>26</v>
      </c>
      <c r="L511" s="19">
        <v>37</v>
      </c>
      <c r="M511" s="17">
        <f t="shared" si="16"/>
        <v>0</v>
      </c>
      <c r="N511" s="76"/>
      <c r="O511" s="17">
        <f t="shared" si="15"/>
        <v>37</v>
      </c>
    </row>
    <row r="512" spans="1:15" ht="20.25" customHeight="1">
      <c r="A512" s="84"/>
      <c r="B512" s="87"/>
      <c r="C512" s="84"/>
      <c r="D512" s="86"/>
      <c r="E512" s="75"/>
      <c r="F512" s="75"/>
      <c r="G512" s="76"/>
      <c r="H512" s="84"/>
      <c r="I512" s="84"/>
      <c r="K512" s="18"/>
      <c r="L512" s="19"/>
      <c r="M512" s="17">
        <f t="shared" si="16"/>
        <v>0</v>
      </c>
      <c r="N512" s="76"/>
      <c r="O512" s="17">
        <f t="shared" si="15"/>
        <v>0</v>
      </c>
    </row>
    <row r="513" spans="1:15" ht="20.25" customHeight="1">
      <c r="A513" s="84"/>
      <c r="B513" s="87"/>
      <c r="C513" s="84"/>
      <c r="D513" s="86"/>
      <c r="E513" s="75"/>
      <c r="F513" s="75" t="s">
        <v>33</v>
      </c>
      <c r="G513" s="76">
        <v>37</v>
      </c>
      <c r="H513" s="84"/>
      <c r="I513" s="84"/>
      <c r="K513" s="18" t="s">
        <v>33</v>
      </c>
      <c r="L513" s="19">
        <v>37</v>
      </c>
      <c r="M513" s="17">
        <f t="shared" si="16"/>
        <v>0</v>
      </c>
      <c r="N513" s="76"/>
      <c r="O513" s="17">
        <f t="shared" si="15"/>
        <v>37</v>
      </c>
    </row>
    <row r="514" spans="1:15" ht="112.5" customHeight="1">
      <c r="A514" s="84"/>
      <c r="B514" s="87"/>
      <c r="C514" s="84"/>
      <c r="D514" s="86"/>
      <c r="E514" s="75"/>
      <c r="F514" s="75"/>
      <c r="G514" s="76"/>
      <c r="H514" s="84"/>
      <c r="I514" s="84"/>
      <c r="K514" s="18"/>
      <c r="L514" s="19"/>
      <c r="M514" s="17">
        <f t="shared" si="16"/>
        <v>0</v>
      </c>
      <c r="N514" s="76"/>
      <c r="O514" s="17">
        <f t="shared" si="15"/>
        <v>0</v>
      </c>
    </row>
    <row r="515" spans="1:15" ht="18.75">
      <c r="A515" s="84"/>
      <c r="B515" s="87"/>
      <c r="C515" s="84"/>
      <c r="D515" s="86"/>
      <c r="E515" s="75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84"/>
      <c r="B516" s="87"/>
      <c r="C516" s="84"/>
      <c r="D516" s="86"/>
      <c r="E516" s="75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84"/>
      <c r="B517" s="87"/>
      <c r="C517" s="84"/>
      <c r="D517" s="86"/>
      <c r="E517" s="75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84"/>
      <c r="B518" s="87"/>
      <c r="C518" s="84"/>
      <c r="D518" s="86"/>
      <c r="E518" s="75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84" t="s">
        <v>277</v>
      </c>
      <c r="B519" s="87" t="s">
        <v>278</v>
      </c>
      <c r="C519" s="84" t="s">
        <v>156</v>
      </c>
      <c r="D519" s="86" t="s">
        <v>189</v>
      </c>
      <c r="E519" s="75" t="s">
        <v>43</v>
      </c>
      <c r="F519" s="18" t="s">
        <v>26</v>
      </c>
      <c r="G519" s="19">
        <f>G520</f>
        <v>395.5</v>
      </c>
      <c r="H519" s="84" t="s">
        <v>279</v>
      </c>
      <c r="I519" s="84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84"/>
      <c r="B520" s="87"/>
      <c r="C520" s="84"/>
      <c r="D520" s="86"/>
      <c r="E520" s="75"/>
      <c r="F520" s="18" t="s">
        <v>33</v>
      </c>
      <c r="G520" s="19">
        <v>395.5</v>
      </c>
      <c r="H520" s="84"/>
      <c r="I520" s="84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84"/>
      <c r="B521" s="87"/>
      <c r="C521" s="84"/>
      <c r="D521" s="86"/>
      <c r="E521" s="75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84"/>
      <c r="B522" s="87"/>
      <c r="C522" s="84"/>
      <c r="D522" s="86"/>
      <c r="E522" s="75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84"/>
      <c r="B523" s="87"/>
      <c r="C523" s="84"/>
      <c r="D523" s="86"/>
      <c r="E523" s="75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84"/>
      <c r="B524" s="87"/>
      <c r="C524" s="84"/>
      <c r="D524" s="86"/>
      <c r="E524" s="75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  <mergeCell ref="K433:K434"/>
    <mergeCell ref="L433:L434"/>
    <mergeCell ref="K435:K436"/>
    <mergeCell ref="L435:L436"/>
    <mergeCell ref="K441:K442"/>
    <mergeCell ref="L441:L442"/>
    <mergeCell ref="K419:K420"/>
    <mergeCell ref="L419:L420"/>
    <mergeCell ref="K425:K426"/>
    <mergeCell ref="L425:L426"/>
    <mergeCell ref="K427:K428"/>
    <mergeCell ref="L427:L428"/>
    <mergeCell ref="K409:K410"/>
    <mergeCell ref="L409:L410"/>
    <mergeCell ref="K411:K412"/>
    <mergeCell ref="L411:L412"/>
    <mergeCell ref="K417:K418"/>
    <mergeCell ref="L417:L418"/>
    <mergeCell ref="K335:K336"/>
    <mergeCell ref="L335:L336"/>
    <mergeCell ref="K377:K378"/>
    <mergeCell ref="L377:L378"/>
    <mergeCell ref="K379:K380"/>
    <mergeCell ref="L379:L380"/>
    <mergeCell ref="K16:L16"/>
    <mergeCell ref="K319:K320"/>
    <mergeCell ref="L319:L320"/>
    <mergeCell ref="K321:K322"/>
    <mergeCell ref="L321:L322"/>
    <mergeCell ref="K333:K334"/>
    <mergeCell ref="L333:L334"/>
    <mergeCell ref="H519:H520"/>
    <mergeCell ref="I519:I520"/>
    <mergeCell ref="G511:G512"/>
    <mergeCell ref="H511:H514"/>
    <mergeCell ref="I511:I514"/>
    <mergeCell ref="G513:G514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F511:F512"/>
    <mergeCell ref="A505:A510"/>
    <mergeCell ref="B505:B510"/>
    <mergeCell ref="C505:C510"/>
    <mergeCell ref="D505:D510"/>
    <mergeCell ref="E505:E510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55:A460"/>
    <mergeCell ref="B455:B460"/>
    <mergeCell ref="C455:C460"/>
    <mergeCell ref="D455:D460"/>
    <mergeCell ref="E455:E460"/>
    <mergeCell ref="H455:H456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385:A390"/>
    <mergeCell ref="B385:B390"/>
    <mergeCell ref="C385:C390"/>
    <mergeCell ref="D385:D390"/>
    <mergeCell ref="E385:E390"/>
    <mergeCell ref="E391:E396"/>
    <mergeCell ref="F377:F378"/>
    <mergeCell ref="G377:G378"/>
    <mergeCell ref="H377:H380"/>
    <mergeCell ref="I377:I380"/>
    <mergeCell ref="F379:F380"/>
    <mergeCell ref="G379:G380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G319:G320"/>
    <mergeCell ref="H319:H322"/>
    <mergeCell ref="I319:I322"/>
    <mergeCell ref="F321:F322"/>
    <mergeCell ref="G321:G322"/>
    <mergeCell ref="F319:F320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H271:H273"/>
    <mergeCell ref="I271:I273"/>
    <mergeCell ref="E277:E282"/>
    <mergeCell ref="H277:H278"/>
    <mergeCell ref="I277:I278"/>
    <mergeCell ref="D265:D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59:A264"/>
    <mergeCell ref="B259:B264"/>
    <mergeCell ref="C259:C264"/>
    <mergeCell ref="D259:D264"/>
    <mergeCell ref="E259:E264"/>
    <mergeCell ref="H259:H261"/>
    <mergeCell ref="A247:A252"/>
    <mergeCell ref="B247:B252"/>
    <mergeCell ref="C247:C252"/>
    <mergeCell ref="D247:D252"/>
    <mergeCell ref="H253:H254"/>
    <mergeCell ref="I253:I254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C205:C210"/>
    <mergeCell ref="D205:D210"/>
    <mergeCell ref="E223:E228"/>
    <mergeCell ref="H223:H224"/>
    <mergeCell ref="E205:E210"/>
    <mergeCell ref="H205:H206"/>
    <mergeCell ref="E187:E192"/>
    <mergeCell ref="H187:H189"/>
    <mergeCell ref="B193:B198"/>
    <mergeCell ref="C193:C198"/>
    <mergeCell ref="D193:D198"/>
    <mergeCell ref="E193:E198"/>
    <mergeCell ref="H193:H194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H79:H81"/>
    <mergeCell ref="I79:I81"/>
    <mergeCell ref="E85:E90"/>
    <mergeCell ref="H85:H87"/>
    <mergeCell ref="I85:I87"/>
    <mergeCell ref="E91:E96"/>
    <mergeCell ref="H91:H93"/>
    <mergeCell ref="A91:A96"/>
    <mergeCell ref="B91:B96"/>
    <mergeCell ref="C91:C96"/>
    <mergeCell ref="D91:D96"/>
    <mergeCell ref="A85:A90"/>
    <mergeCell ref="B85:B90"/>
    <mergeCell ref="C85:C90"/>
    <mergeCell ref="D85:D90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C55:C60"/>
    <mergeCell ref="D55:D60"/>
    <mergeCell ref="C61:C66"/>
    <mergeCell ref="D61:D66"/>
    <mergeCell ref="A61:A66"/>
    <mergeCell ref="B61:B66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H43:H44"/>
    <mergeCell ref="I43:I44"/>
    <mergeCell ref="A37:A42"/>
    <mergeCell ref="B37:B42"/>
    <mergeCell ref="C37:C42"/>
    <mergeCell ref="D37:D42"/>
    <mergeCell ref="E37:E42"/>
    <mergeCell ref="H37:H38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F16:G16"/>
    <mergeCell ref="H16:H17"/>
    <mergeCell ref="B16:B17"/>
    <mergeCell ref="H7:I7"/>
    <mergeCell ref="H8:I8"/>
    <mergeCell ref="A10:I10"/>
    <mergeCell ref="A11:I11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H1:I1"/>
    <mergeCell ref="H2:I2"/>
    <mergeCell ref="H3:I3"/>
    <mergeCell ref="H4:I4"/>
    <mergeCell ref="H5:I5"/>
    <mergeCell ref="H6:I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511:N512"/>
    <mergeCell ref="N513:N514"/>
    <mergeCell ref="N433:N434"/>
    <mergeCell ref="N435:N436"/>
    <mergeCell ref="N441:N442"/>
    <mergeCell ref="N443:N444"/>
    <mergeCell ref="E493:E498"/>
    <mergeCell ref="E473:E480"/>
    <mergeCell ref="N473:N474"/>
    <mergeCell ref="N475:N476"/>
    <mergeCell ref="I473:I476"/>
    <mergeCell ref="H487:H489"/>
    <mergeCell ref="I487:I489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1"/>
  <sheetViews>
    <sheetView tabSelected="1" view="pageBreakPreview" zoomScale="96" zoomScaleNormal="96" zoomScaleSheetLayoutView="96" workbookViewId="0" topLeftCell="A471">
      <selection activeCell="H428" sqref="H428:H433"/>
    </sheetView>
  </sheetViews>
  <sheetFormatPr defaultColWidth="9.140625" defaultRowHeight="15"/>
  <cols>
    <col min="1" max="1" width="9.7109375" style="0" customWidth="1"/>
    <col min="2" max="2" width="41.8515625" style="0" customWidth="1"/>
    <col min="3" max="3" width="28.57421875" style="0" customWidth="1"/>
    <col min="4" max="4" width="15.140625" style="32" customWidth="1"/>
    <col min="5" max="5" width="22.421875" style="32" customWidth="1"/>
    <col min="6" max="6" width="37.28125" style="0" customWidth="1"/>
    <col min="7" max="7" width="19.7109375" style="0" customWidth="1"/>
    <col min="8" max="8" width="22.4218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5.75">
      <c r="A1" s="69"/>
      <c r="B1" s="70"/>
      <c r="C1" s="69"/>
      <c r="D1" s="71"/>
      <c r="E1" s="71"/>
      <c r="F1" s="70"/>
      <c r="G1" s="118" t="s">
        <v>281</v>
      </c>
      <c r="H1" s="119"/>
      <c r="I1" s="119"/>
    </row>
    <row r="2" spans="1:9" ht="15.75">
      <c r="A2" s="69"/>
      <c r="B2" s="70"/>
      <c r="C2" s="69"/>
      <c r="D2" s="71"/>
      <c r="E2" s="71"/>
      <c r="F2" s="70"/>
      <c r="G2" s="69"/>
      <c r="H2" s="118" t="s">
        <v>2</v>
      </c>
      <c r="I2" s="118"/>
    </row>
    <row r="3" spans="1:9" ht="15.75">
      <c r="A3" s="69"/>
      <c r="B3" s="70"/>
      <c r="C3" s="69"/>
      <c r="D3" s="71"/>
      <c r="E3" s="71"/>
      <c r="F3" s="70"/>
      <c r="G3" s="69"/>
      <c r="H3" s="118" t="s">
        <v>362</v>
      </c>
      <c r="I3" s="118"/>
    </row>
    <row r="4" spans="1:9" ht="15.75">
      <c r="A4" s="69"/>
      <c r="B4" s="70"/>
      <c r="C4" s="69"/>
      <c r="D4" s="71"/>
      <c r="E4" s="71"/>
      <c r="F4" s="70"/>
      <c r="G4" s="69"/>
      <c r="H4" s="71"/>
      <c r="I4" s="69"/>
    </row>
    <row r="5" spans="1:9" ht="15.75">
      <c r="A5" s="179" t="s">
        <v>423</v>
      </c>
      <c r="B5" s="179"/>
      <c r="C5" s="179"/>
      <c r="D5" s="179"/>
      <c r="E5" s="179"/>
      <c r="F5" s="179"/>
      <c r="G5" s="179"/>
      <c r="H5" s="179"/>
      <c r="I5" s="179"/>
    </row>
    <row r="6" spans="1:9" ht="15.75">
      <c r="A6" s="180" t="s">
        <v>7</v>
      </c>
      <c r="B6" s="180"/>
      <c r="C6" s="180"/>
      <c r="D6" s="180"/>
      <c r="E6" s="180"/>
      <c r="F6" s="180"/>
      <c r="G6" s="180"/>
      <c r="H6" s="180"/>
      <c r="I6" s="180"/>
    </row>
    <row r="7" spans="1:9" ht="15.75">
      <c r="A7" s="180" t="s">
        <v>8</v>
      </c>
      <c r="B7" s="180"/>
      <c r="C7" s="180"/>
      <c r="D7" s="180"/>
      <c r="E7" s="180"/>
      <c r="F7" s="180"/>
      <c r="G7" s="180"/>
      <c r="H7" s="180"/>
      <c r="I7" s="180"/>
    </row>
    <row r="8" spans="1:9" ht="15.75">
      <c r="A8" s="181" t="s">
        <v>376</v>
      </c>
      <c r="B8" s="181"/>
      <c r="C8" s="181"/>
      <c r="D8" s="181"/>
      <c r="E8" s="181"/>
      <c r="F8" s="181"/>
      <c r="G8" s="181"/>
      <c r="H8" s="181"/>
      <c r="I8" s="181"/>
    </row>
    <row r="9" spans="1:9" ht="15.75">
      <c r="A9" s="180" t="s">
        <v>10</v>
      </c>
      <c r="B9" s="180"/>
      <c r="C9" s="180"/>
      <c r="D9" s="180"/>
      <c r="E9" s="180"/>
      <c r="F9" s="180"/>
      <c r="G9" s="180"/>
      <c r="H9" s="180"/>
      <c r="I9" s="180"/>
    </row>
    <row r="10" spans="1:9" ht="15">
      <c r="A10" s="33"/>
      <c r="B10" s="34"/>
      <c r="C10" s="33"/>
      <c r="D10" s="35"/>
      <c r="E10" s="35"/>
      <c r="F10" s="34"/>
      <c r="G10" s="33"/>
      <c r="H10" s="36"/>
      <c r="I10" s="33"/>
    </row>
    <row r="11" spans="1:9" ht="37.5" customHeight="1">
      <c r="A11" s="177" t="s">
        <v>11</v>
      </c>
      <c r="B11" s="177" t="s">
        <v>12</v>
      </c>
      <c r="C11" s="177" t="s">
        <v>13</v>
      </c>
      <c r="D11" s="173" t="s">
        <v>14</v>
      </c>
      <c r="E11" s="174"/>
      <c r="F11" s="173" t="s">
        <v>419</v>
      </c>
      <c r="G11" s="174"/>
      <c r="H11" s="177" t="s">
        <v>16</v>
      </c>
      <c r="I11" s="177" t="s">
        <v>420</v>
      </c>
    </row>
    <row r="12" spans="1:9" ht="51.75" customHeight="1">
      <c r="A12" s="178"/>
      <c r="B12" s="178"/>
      <c r="C12" s="178"/>
      <c r="D12" s="37" t="s">
        <v>19</v>
      </c>
      <c r="E12" s="37" t="s">
        <v>20</v>
      </c>
      <c r="F12" s="37" t="s">
        <v>21</v>
      </c>
      <c r="G12" s="37" t="s">
        <v>22</v>
      </c>
      <c r="H12" s="178"/>
      <c r="I12" s="178"/>
    </row>
    <row r="13" spans="1:9" ht="15.75">
      <c r="A13" s="38">
        <v>1</v>
      </c>
      <c r="B13" s="37">
        <v>2</v>
      </c>
      <c r="C13" s="38">
        <v>3</v>
      </c>
      <c r="D13" s="37">
        <v>4</v>
      </c>
      <c r="E13" s="37">
        <v>5</v>
      </c>
      <c r="F13" s="68">
        <v>6</v>
      </c>
      <c r="G13" s="38">
        <v>7</v>
      </c>
      <c r="H13" s="37">
        <v>8</v>
      </c>
      <c r="I13" s="38">
        <v>9</v>
      </c>
    </row>
    <row r="14" spans="1:9" ht="15.75">
      <c r="A14" s="176"/>
      <c r="B14" s="175" t="s">
        <v>377</v>
      </c>
      <c r="C14" s="176" t="s">
        <v>24</v>
      </c>
      <c r="D14" s="172" t="s">
        <v>25</v>
      </c>
      <c r="E14" s="172" t="s">
        <v>25</v>
      </c>
      <c r="F14" s="39" t="s">
        <v>26</v>
      </c>
      <c r="G14" s="40">
        <f>G15+G16+G17+G18+G19</f>
        <v>1243802.3</v>
      </c>
      <c r="H14" s="38" t="s">
        <v>25</v>
      </c>
      <c r="I14" s="38" t="s">
        <v>25</v>
      </c>
    </row>
    <row r="15" spans="1:9" ht="29.25" customHeight="1">
      <c r="A15" s="176"/>
      <c r="B15" s="175"/>
      <c r="C15" s="176"/>
      <c r="D15" s="172"/>
      <c r="E15" s="172"/>
      <c r="F15" s="39" t="s">
        <v>27</v>
      </c>
      <c r="G15" s="40">
        <f>G21+G237+G459+G491</f>
        <v>200464.3</v>
      </c>
      <c r="H15" s="38" t="s">
        <v>25</v>
      </c>
      <c r="I15" s="38" t="s">
        <v>25</v>
      </c>
    </row>
    <row r="16" spans="1:9" ht="70.5" customHeight="1">
      <c r="A16" s="176"/>
      <c r="B16" s="175"/>
      <c r="C16" s="176"/>
      <c r="D16" s="172"/>
      <c r="E16" s="172"/>
      <c r="F16" s="39" t="s">
        <v>28</v>
      </c>
      <c r="G16" s="40">
        <f>G22+G238+G460+G492</f>
        <v>989367.7000000001</v>
      </c>
      <c r="H16" s="38" t="s">
        <v>25</v>
      </c>
      <c r="I16" s="38" t="s">
        <v>25</v>
      </c>
    </row>
    <row r="17" spans="1:9" ht="69" customHeight="1">
      <c r="A17" s="176"/>
      <c r="B17" s="175"/>
      <c r="C17" s="176"/>
      <c r="D17" s="172"/>
      <c r="E17" s="172"/>
      <c r="F17" s="39" t="s">
        <v>29</v>
      </c>
      <c r="G17" s="40">
        <f>G23+G239+G461+G493</f>
        <v>53915.3</v>
      </c>
      <c r="H17" s="38" t="s">
        <v>25</v>
      </c>
      <c r="I17" s="38" t="s">
        <v>25</v>
      </c>
    </row>
    <row r="18" spans="1:9" ht="39" customHeight="1">
      <c r="A18" s="176"/>
      <c r="B18" s="175"/>
      <c r="C18" s="176"/>
      <c r="D18" s="172"/>
      <c r="E18" s="172"/>
      <c r="F18" s="39" t="s">
        <v>30</v>
      </c>
      <c r="G18" s="40">
        <v>0</v>
      </c>
      <c r="H18" s="38" t="s">
        <v>25</v>
      </c>
      <c r="I18" s="38" t="s">
        <v>25</v>
      </c>
    </row>
    <row r="19" spans="1:9" ht="34.5" customHeight="1">
      <c r="A19" s="176"/>
      <c r="B19" s="175"/>
      <c r="C19" s="176"/>
      <c r="D19" s="172"/>
      <c r="E19" s="172"/>
      <c r="F19" s="39" t="s">
        <v>31</v>
      </c>
      <c r="G19" s="40">
        <v>55</v>
      </c>
      <c r="H19" s="38" t="s">
        <v>25</v>
      </c>
      <c r="I19" s="38" t="s">
        <v>25</v>
      </c>
    </row>
    <row r="20" spans="1:9" ht="15">
      <c r="A20" s="113">
        <v>1</v>
      </c>
      <c r="B20" s="175" t="s">
        <v>378</v>
      </c>
      <c r="C20" s="113" t="s">
        <v>24</v>
      </c>
      <c r="D20" s="148" t="s">
        <v>25</v>
      </c>
      <c r="E20" s="148" t="s">
        <v>25</v>
      </c>
      <c r="F20" s="41" t="s">
        <v>26</v>
      </c>
      <c r="G20" s="42">
        <f>G21+G22+G23+G24+G25</f>
        <v>1209738.7</v>
      </c>
      <c r="H20" s="43" t="s">
        <v>25</v>
      </c>
      <c r="I20" s="43" t="s">
        <v>25</v>
      </c>
    </row>
    <row r="21" spans="1:9" ht="15">
      <c r="A21" s="113"/>
      <c r="B21" s="175"/>
      <c r="C21" s="113"/>
      <c r="D21" s="148"/>
      <c r="E21" s="148"/>
      <c r="F21" s="41" t="s">
        <v>33</v>
      </c>
      <c r="G21" s="44">
        <f>G27+G33+G39+G177+G195+G213+G225</f>
        <v>182872.4</v>
      </c>
      <c r="H21" s="43" t="s">
        <v>25</v>
      </c>
      <c r="I21" s="43" t="s">
        <v>25</v>
      </c>
    </row>
    <row r="22" spans="1:9" ht="15">
      <c r="A22" s="113"/>
      <c r="B22" s="175"/>
      <c r="C22" s="113"/>
      <c r="D22" s="148"/>
      <c r="E22" s="148"/>
      <c r="F22" s="41" t="s">
        <v>34</v>
      </c>
      <c r="G22" s="44">
        <f>G28+G34+G40+G178+G196+G214+G226</f>
        <v>973641.4</v>
      </c>
      <c r="H22" s="43" t="s">
        <v>25</v>
      </c>
      <c r="I22" s="43" t="s">
        <v>25</v>
      </c>
    </row>
    <row r="23" spans="1:9" ht="15">
      <c r="A23" s="113"/>
      <c r="B23" s="175"/>
      <c r="C23" s="113"/>
      <c r="D23" s="148"/>
      <c r="E23" s="148"/>
      <c r="F23" s="41" t="s">
        <v>35</v>
      </c>
      <c r="G23" s="42">
        <f>G41+G179+G227</f>
        <v>53169.9</v>
      </c>
      <c r="H23" s="43" t="s">
        <v>25</v>
      </c>
      <c r="I23" s="43" t="s">
        <v>25</v>
      </c>
    </row>
    <row r="24" spans="1:9" ht="15">
      <c r="A24" s="113"/>
      <c r="B24" s="175"/>
      <c r="C24" s="113"/>
      <c r="D24" s="148"/>
      <c r="E24" s="148"/>
      <c r="F24" s="41" t="s">
        <v>36</v>
      </c>
      <c r="G24" s="44">
        <v>0</v>
      </c>
      <c r="H24" s="43" t="s">
        <v>25</v>
      </c>
      <c r="I24" s="43" t="s">
        <v>25</v>
      </c>
    </row>
    <row r="25" spans="1:9" ht="34.5" customHeight="1">
      <c r="A25" s="113"/>
      <c r="B25" s="175"/>
      <c r="C25" s="113"/>
      <c r="D25" s="148"/>
      <c r="E25" s="148"/>
      <c r="F25" s="41" t="s">
        <v>37</v>
      </c>
      <c r="G25" s="44">
        <v>55</v>
      </c>
      <c r="H25" s="43" t="s">
        <v>25</v>
      </c>
      <c r="I25" s="43" t="s">
        <v>25</v>
      </c>
    </row>
    <row r="26" spans="1:9" ht="15">
      <c r="A26" s="113" t="s">
        <v>38</v>
      </c>
      <c r="B26" s="149" t="s">
        <v>39</v>
      </c>
      <c r="C26" s="113" t="s">
        <v>24</v>
      </c>
      <c r="D26" s="148" t="s">
        <v>25</v>
      </c>
      <c r="E26" s="148" t="s">
        <v>25</v>
      </c>
      <c r="F26" s="41" t="s">
        <v>26</v>
      </c>
      <c r="G26" s="44">
        <f>G27+G28+G29</f>
        <v>10479.4</v>
      </c>
      <c r="H26" s="140" t="s">
        <v>317</v>
      </c>
      <c r="I26" s="130" t="s">
        <v>318</v>
      </c>
    </row>
    <row r="27" spans="1:9" ht="15">
      <c r="A27" s="113"/>
      <c r="B27" s="149"/>
      <c r="C27" s="113"/>
      <c r="D27" s="148"/>
      <c r="E27" s="148"/>
      <c r="F27" s="41" t="s">
        <v>33</v>
      </c>
      <c r="G27" s="44">
        <v>10479.4</v>
      </c>
      <c r="H27" s="141"/>
      <c r="I27" s="131"/>
    </row>
    <row r="28" spans="1:9" ht="15">
      <c r="A28" s="113"/>
      <c r="B28" s="149"/>
      <c r="C28" s="113"/>
      <c r="D28" s="148"/>
      <c r="E28" s="148"/>
      <c r="F28" s="41" t="s">
        <v>34</v>
      </c>
      <c r="G28" s="44">
        <v>0</v>
      </c>
      <c r="H28" s="141"/>
      <c r="I28" s="131"/>
    </row>
    <row r="29" spans="1:9" ht="15">
      <c r="A29" s="113"/>
      <c r="B29" s="149"/>
      <c r="C29" s="113"/>
      <c r="D29" s="148"/>
      <c r="E29" s="148"/>
      <c r="F29" s="41" t="s">
        <v>35</v>
      </c>
      <c r="G29" s="44">
        <v>0</v>
      </c>
      <c r="H29" s="141"/>
      <c r="I29" s="131"/>
    </row>
    <row r="30" spans="1:9" ht="15">
      <c r="A30" s="113"/>
      <c r="B30" s="149"/>
      <c r="C30" s="113"/>
      <c r="D30" s="148"/>
      <c r="E30" s="148"/>
      <c r="F30" s="41" t="s">
        <v>36</v>
      </c>
      <c r="G30" s="44">
        <v>0</v>
      </c>
      <c r="H30" s="141"/>
      <c r="I30" s="131"/>
    </row>
    <row r="31" spans="1:9" ht="34.5" customHeight="1">
      <c r="A31" s="113"/>
      <c r="B31" s="149"/>
      <c r="C31" s="113"/>
      <c r="D31" s="148"/>
      <c r="E31" s="148"/>
      <c r="F31" s="41" t="s">
        <v>37</v>
      </c>
      <c r="G31" s="44">
        <v>0</v>
      </c>
      <c r="H31" s="142"/>
      <c r="I31" s="132"/>
    </row>
    <row r="32" spans="1:9" ht="15">
      <c r="A32" s="113" t="s">
        <v>46</v>
      </c>
      <c r="B32" s="149" t="s">
        <v>47</v>
      </c>
      <c r="C32" s="113" t="s">
        <v>48</v>
      </c>
      <c r="D32" s="148" t="s">
        <v>25</v>
      </c>
      <c r="E32" s="148" t="s">
        <v>25</v>
      </c>
      <c r="F32" s="41" t="s">
        <v>26</v>
      </c>
      <c r="G32" s="44">
        <f>G33+G34</f>
        <v>57396.7</v>
      </c>
      <c r="H32" s="140" t="s">
        <v>317</v>
      </c>
      <c r="I32" s="130" t="s">
        <v>318</v>
      </c>
    </row>
    <row r="33" spans="1:9" ht="15">
      <c r="A33" s="113"/>
      <c r="B33" s="149"/>
      <c r="C33" s="113"/>
      <c r="D33" s="148"/>
      <c r="E33" s="148"/>
      <c r="F33" s="41" t="s">
        <v>33</v>
      </c>
      <c r="G33" s="44">
        <v>57396.7</v>
      </c>
      <c r="H33" s="141"/>
      <c r="I33" s="131"/>
    </row>
    <row r="34" spans="1:9" ht="15">
      <c r="A34" s="113"/>
      <c r="B34" s="149"/>
      <c r="C34" s="113"/>
      <c r="D34" s="148"/>
      <c r="E34" s="148"/>
      <c r="F34" s="41" t="s">
        <v>34</v>
      </c>
      <c r="G34" s="44">
        <v>0</v>
      </c>
      <c r="H34" s="141"/>
      <c r="I34" s="131"/>
    </row>
    <row r="35" spans="1:9" ht="15">
      <c r="A35" s="113"/>
      <c r="B35" s="149"/>
      <c r="C35" s="113"/>
      <c r="D35" s="148"/>
      <c r="E35" s="148"/>
      <c r="F35" s="41" t="s">
        <v>35</v>
      </c>
      <c r="G35" s="44">
        <v>0</v>
      </c>
      <c r="H35" s="141"/>
      <c r="I35" s="131"/>
    </row>
    <row r="36" spans="1:9" ht="15">
      <c r="A36" s="113"/>
      <c r="B36" s="149"/>
      <c r="C36" s="113"/>
      <c r="D36" s="148"/>
      <c r="E36" s="148"/>
      <c r="F36" s="41" t="s">
        <v>36</v>
      </c>
      <c r="G36" s="44">
        <v>0</v>
      </c>
      <c r="H36" s="141"/>
      <c r="I36" s="131"/>
    </row>
    <row r="37" spans="1:9" ht="73.5" customHeight="1">
      <c r="A37" s="113"/>
      <c r="B37" s="149"/>
      <c r="C37" s="113"/>
      <c r="D37" s="148"/>
      <c r="E37" s="148"/>
      <c r="F37" s="41" t="s">
        <v>37</v>
      </c>
      <c r="G37" s="44">
        <v>0</v>
      </c>
      <c r="H37" s="142"/>
      <c r="I37" s="132"/>
    </row>
    <row r="38" spans="1:9" ht="15">
      <c r="A38" s="113" t="s">
        <v>65</v>
      </c>
      <c r="B38" s="149" t="s">
        <v>66</v>
      </c>
      <c r="C38" s="113" t="s">
        <v>24</v>
      </c>
      <c r="D38" s="146" t="s">
        <v>67</v>
      </c>
      <c r="E38" s="148" t="s">
        <v>67</v>
      </c>
      <c r="F38" s="41" t="s">
        <v>26</v>
      </c>
      <c r="G38" s="44">
        <f>G39+G40+G41+G42+G43</f>
        <v>1102281.9000000001</v>
      </c>
      <c r="H38" s="43" t="s">
        <v>45</v>
      </c>
      <c r="I38" s="43" t="s">
        <v>45</v>
      </c>
    </row>
    <row r="39" spans="1:9" ht="15">
      <c r="A39" s="113"/>
      <c r="B39" s="149"/>
      <c r="C39" s="113"/>
      <c r="D39" s="146"/>
      <c r="E39" s="148"/>
      <c r="F39" s="41" t="s">
        <v>33</v>
      </c>
      <c r="G39" s="44">
        <f>G45+G51+G57+G63+G69+G75+G81+G87+G93+G99+G105+G111+G117+G123+G135+G171</f>
        <v>113665.2</v>
      </c>
      <c r="H39" s="43" t="s">
        <v>45</v>
      </c>
      <c r="I39" s="43" t="s">
        <v>45</v>
      </c>
    </row>
    <row r="40" spans="1:9" ht="15">
      <c r="A40" s="113"/>
      <c r="B40" s="149"/>
      <c r="C40" s="113"/>
      <c r="D40" s="146"/>
      <c r="E40" s="148"/>
      <c r="F40" s="41" t="s">
        <v>34</v>
      </c>
      <c r="G40" s="44">
        <f>G46+G52+G58+G64+G70+G76+G82+G88+G94+G100+G106+G112+G118+G124+G136+G172</f>
        <v>954620.2000000001</v>
      </c>
      <c r="H40" s="43" t="s">
        <v>45</v>
      </c>
      <c r="I40" s="43" t="s">
        <v>45</v>
      </c>
    </row>
    <row r="41" spans="1:9" ht="15">
      <c r="A41" s="113"/>
      <c r="B41" s="149"/>
      <c r="C41" s="113"/>
      <c r="D41" s="146"/>
      <c r="E41" s="148"/>
      <c r="F41" s="41" t="s">
        <v>35</v>
      </c>
      <c r="G41" s="44">
        <f>G53</f>
        <v>33941.5</v>
      </c>
      <c r="H41" s="43" t="s">
        <v>45</v>
      </c>
      <c r="I41" s="43" t="s">
        <v>45</v>
      </c>
    </row>
    <row r="42" spans="1:9" ht="15">
      <c r="A42" s="113"/>
      <c r="B42" s="149"/>
      <c r="C42" s="113"/>
      <c r="D42" s="146"/>
      <c r="E42" s="148"/>
      <c r="F42" s="41" t="s">
        <v>36</v>
      </c>
      <c r="G42" s="44">
        <v>0</v>
      </c>
      <c r="H42" s="43" t="s">
        <v>45</v>
      </c>
      <c r="I42" s="43" t="s">
        <v>45</v>
      </c>
    </row>
    <row r="43" spans="1:9" ht="15">
      <c r="A43" s="113"/>
      <c r="B43" s="149"/>
      <c r="C43" s="113"/>
      <c r="D43" s="146"/>
      <c r="E43" s="148"/>
      <c r="F43" s="41" t="s">
        <v>37</v>
      </c>
      <c r="G43" s="44">
        <v>55</v>
      </c>
      <c r="H43" s="43" t="s">
        <v>45</v>
      </c>
      <c r="I43" s="43" t="s">
        <v>45</v>
      </c>
    </row>
    <row r="44" spans="1:9" ht="15">
      <c r="A44" s="113" t="s">
        <v>68</v>
      </c>
      <c r="B44" s="149" t="s">
        <v>321</v>
      </c>
      <c r="C44" s="113" t="s">
        <v>70</v>
      </c>
      <c r="D44" s="146" t="s">
        <v>42</v>
      </c>
      <c r="E44" s="148" t="s">
        <v>43</v>
      </c>
      <c r="F44" s="41" t="s">
        <v>26</v>
      </c>
      <c r="G44" s="44">
        <f>G45+G46+G47+G48+G49</f>
        <v>112740.2</v>
      </c>
      <c r="H44" s="140" t="s">
        <v>410</v>
      </c>
      <c r="I44" s="194">
        <v>0.93</v>
      </c>
    </row>
    <row r="45" spans="1:9" ht="15">
      <c r="A45" s="113"/>
      <c r="B45" s="149"/>
      <c r="C45" s="113"/>
      <c r="D45" s="146"/>
      <c r="E45" s="148"/>
      <c r="F45" s="41" t="s">
        <v>33</v>
      </c>
      <c r="G45" s="44">
        <v>112740.2</v>
      </c>
      <c r="H45" s="189"/>
      <c r="I45" s="195"/>
    </row>
    <row r="46" spans="1:9" ht="15">
      <c r="A46" s="113"/>
      <c r="B46" s="149"/>
      <c r="C46" s="113"/>
      <c r="D46" s="146"/>
      <c r="E46" s="148"/>
      <c r="F46" s="41" t="s">
        <v>34</v>
      </c>
      <c r="G46" s="44">
        <v>0</v>
      </c>
      <c r="H46" s="189"/>
      <c r="I46" s="195"/>
    </row>
    <row r="47" spans="1:9" ht="15">
      <c r="A47" s="113"/>
      <c r="B47" s="149"/>
      <c r="C47" s="113"/>
      <c r="D47" s="146"/>
      <c r="E47" s="148"/>
      <c r="F47" s="41" t="s">
        <v>35</v>
      </c>
      <c r="G47" s="44">
        <v>0</v>
      </c>
      <c r="H47" s="189"/>
      <c r="I47" s="195"/>
    </row>
    <row r="48" spans="1:9" ht="15">
      <c r="A48" s="113"/>
      <c r="B48" s="149"/>
      <c r="C48" s="113"/>
      <c r="D48" s="146"/>
      <c r="E48" s="148"/>
      <c r="F48" s="41" t="s">
        <v>36</v>
      </c>
      <c r="G48" s="44">
        <v>0</v>
      </c>
      <c r="H48" s="189"/>
      <c r="I48" s="195"/>
    </row>
    <row r="49" spans="1:9" ht="16.5" customHeight="1">
      <c r="A49" s="113"/>
      <c r="B49" s="149"/>
      <c r="C49" s="113"/>
      <c r="D49" s="146"/>
      <c r="E49" s="148"/>
      <c r="F49" s="41" t="s">
        <v>37</v>
      </c>
      <c r="G49" s="44">
        <v>0</v>
      </c>
      <c r="H49" s="190"/>
      <c r="I49" s="196"/>
    </row>
    <row r="50" spans="1:9" ht="15">
      <c r="A50" s="113" t="s">
        <v>72</v>
      </c>
      <c r="B50" s="136" t="s">
        <v>312</v>
      </c>
      <c r="C50" s="113" t="s">
        <v>326</v>
      </c>
      <c r="D50" s="146" t="s">
        <v>42</v>
      </c>
      <c r="E50" s="148" t="s">
        <v>43</v>
      </c>
      <c r="F50" s="41" t="s">
        <v>26</v>
      </c>
      <c r="G50" s="44">
        <f>G51+G52+G53+G54+G55</f>
        <v>33941.5</v>
      </c>
      <c r="H50" s="140" t="s">
        <v>71</v>
      </c>
      <c r="I50" s="194">
        <v>1</v>
      </c>
    </row>
    <row r="51" spans="1:9" ht="15">
      <c r="A51" s="113"/>
      <c r="B51" s="150"/>
      <c r="C51" s="113"/>
      <c r="D51" s="146"/>
      <c r="E51" s="148"/>
      <c r="F51" s="41" t="s">
        <v>33</v>
      </c>
      <c r="G51" s="44">
        <v>0</v>
      </c>
      <c r="H51" s="189"/>
      <c r="I51" s="195"/>
    </row>
    <row r="52" spans="1:11" ht="15">
      <c r="A52" s="113"/>
      <c r="B52" s="150"/>
      <c r="C52" s="113"/>
      <c r="D52" s="146"/>
      <c r="E52" s="148"/>
      <c r="F52" s="41" t="s">
        <v>34</v>
      </c>
      <c r="G52" s="44">
        <v>0</v>
      </c>
      <c r="H52" s="189"/>
      <c r="I52" s="195"/>
      <c r="K52" s="31">
        <f>G52+G46</f>
        <v>0</v>
      </c>
    </row>
    <row r="53" spans="1:9" ht="15">
      <c r="A53" s="113"/>
      <c r="B53" s="150"/>
      <c r="C53" s="113"/>
      <c r="D53" s="146"/>
      <c r="E53" s="148"/>
      <c r="F53" s="41" t="s">
        <v>35</v>
      </c>
      <c r="G53" s="44">
        <v>33941.5</v>
      </c>
      <c r="H53" s="189"/>
      <c r="I53" s="195"/>
    </row>
    <row r="54" spans="1:11" ht="15">
      <c r="A54" s="113"/>
      <c r="B54" s="150"/>
      <c r="C54" s="113"/>
      <c r="D54" s="146"/>
      <c r="E54" s="148"/>
      <c r="F54" s="41" t="s">
        <v>36</v>
      </c>
      <c r="G54" s="44">
        <v>0</v>
      </c>
      <c r="H54" s="190"/>
      <c r="I54" s="196"/>
      <c r="K54" s="31">
        <f>G40-K52</f>
        <v>954620.2000000001</v>
      </c>
    </row>
    <row r="55" spans="1:9" ht="30" customHeight="1">
      <c r="A55" s="113"/>
      <c r="B55" s="151"/>
      <c r="C55" s="113"/>
      <c r="D55" s="146"/>
      <c r="E55" s="148"/>
      <c r="F55" s="41" t="s">
        <v>37</v>
      </c>
      <c r="G55" s="44">
        <v>0</v>
      </c>
      <c r="H55" s="45" t="s">
        <v>60</v>
      </c>
      <c r="I55" s="46">
        <v>0.986</v>
      </c>
    </row>
    <row r="56" spans="1:9" ht="15">
      <c r="A56" s="113" t="s">
        <v>75</v>
      </c>
      <c r="B56" s="149" t="s">
        <v>322</v>
      </c>
      <c r="C56" s="113" t="s">
        <v>70</v>
      </c>
      <c r="D56" s="146" t="s">
        <v>42</v>
      </c>
      <c r="E56" s="148" t="s">
        <v>43</v>
      </c>
      <c r="F56" s="41" t="s">
        <v>26</v>
      </c>
      <c r="G56" s="44">
        <f>G57+G58+G59+G60+G61</f>
        <v>244193.2</v>
      </c>
      <c r="H56" s="140" t="s">
        <v>44</v>
      </c>
      <c r="I56" s="186">
        <v>0.93</v>
      </c>
    </row>
    <row r="57" spans="1:9" ht="15">
      <c r="A57" s="113"/>
      <c r="B57" s="149"/>
      <c r="C57" s="113"/>
      <c r="D57" s="146"/>
      <c r="E57" s="148"/>
      <c r="F57" s="41" t="s">
        <v>33</v>
      </c>
      <c r="G57" s="44">
        <v>0</v>
      </c>
      <c r="H57" s="189"/>
      <c r="I57" s="187"/>
    </row>
    <row r="58" spans="1:9" ht="15">
      <c r="A58" s="113"/>
      <c r="B58" s="149"/>
      <c r="C58" s="113"/>
      <c r="D58" s="146"/>
      <c r="E58" s="148"/>
      <c r="F58" s="41" t="s">
        <v>34</v>
      </c>
      <c r="G58" s="44">
        <v>244193.2</v>
      </c>
      <c r="H58" s="189"/>
      <c r="I58" s="187"/>
    </row>
    <row r="59" spans="1:9" ht="15">
      <c r="A59" s="113"/>
      <c r="B59" s="149"/>
      <c r="C59" s="113"/>
      <c r="D59" s="146"/>
      <c r="E59" s="148"/>
      <c r="F59" s="41" t="s">
        <v>35</v>
      </c>
      <c r="G59" s="44">
        <v>0</v>
      </c>
      <c r="H59" s="189"/>
      <c r="I59" s="187"/>
    </row>
    <row r="60" spans="1:9" ht="15">
      <c r="A60" s="113"/>
      <c r="B60" s="149"/>
      <c r="C60" s="113"/>
      <c r="D60" s="146"/>
      <c r="E60" s="148"/>
      <c r="F60" s="41" t="s">
        <v>36</v>
      </c>
      <c r="G60" s="44">
        <v>0</v>
      </c>
      <c r="H60" s="189"/>
      <c r="I60" s="187"/>
    </row>
    <row r="61" spans="1:9" ht="50.25" customHeight="1">
      <c r="A61" s="113"/>
      <c r="B61" s="149"/>
      <c r="C61" s="113"/>
      <c r="D61" s="146"/>
      <c r="E61" s="148"/>
      <c r="F61" s="41" t="s">
        <v>37</v>
      </c>
      <c r="G61" s="44">
        <v>0</v>
      </c>
      <c r="H61" s="190"/>
      <c r="I61" s="188"/>
    </row>
    <row r="62" spans="1:9" ht="15">
      <c r="A62" s="130" t="s">
        <v>79</v>
      </c>
      <c r="B62" s="136" t="s">
        <v>323</v>
      </c>
      <c r="C62" s="113" t="s">
        <v>327</v>
      </c>
      <c r="D62" s="114" t="s">
        <v>42</v>
      </c>
      <c r="E62" s="148" t="s">
        <v>43</v>
      </c>
      <c r="F62" s="41" t="s">
        <v>26</v>
      </c>
      <c r="G62" s="44">
        <f>G63+G64+G65</f>
        <v>697321.4</v>
      </c>
      <c r="H62" s="140" t="s">
        <v>44</v>
      </c>
      <c r="I62" s="186">
        <v>0.93</v>
      </c>
    </row>
    <row r="63" spans="1:9" ht="15">
      <c r="A63" s="143"/>
      <c r="B63" s="150"/>
      <c r="C63" s="113"/>
      <c r="D63" s="152"/>
      <c r="E63" s="148"/>
      <c r="F63" s="41" t="s">
        <v>33</v>
      </c>
      <c r="G63" s="44">
        <v>0</v>
      </c>
      <c r="H63" s="189"/>
      <c r="I63" s="187"/>
    </row>
    <row r="64" spans="1:9" ht="15">
      <c r="A64" s="143"/>
      <c r="B64" s="150"/>
      <c r="C64" s="113"/>
      <c r="D64" s="152"/>
      <c r="E64" s="148"/>
      <c r="F64" s="41" t="s">
        <v>34</v>
      </c>
      <c r="G64" s="44">
        <v>697321.4</v>
      </c>
      <c r="H64" s="189"/>
      <c r="I64" s="187"/>
    </row>
    <row r="65" spans="1:9" ht="15">
      <c r="A65" s="143"/>
      <c r="B65" s="150"/>
      <c r="C65" s="113"/>
      <c r="D65" s="152"/>
      <c r="E65" s="148"/>
      <c r="F65" s="41" t="s">
        <v>35</v>
      </c>
      <c r="G65" s="44">
        <v>0</v>
      </c>
      <c r="H65" s="189"/>
      <c r="I65" s="187"/>
    </row>
    <row r="66" spans="1:9" ht="15">
      <c r="A66" s="143"/>
      <c r="B66" s="150"/>
      <c r="C66" s="113"/>
      <c r="D66" s="152"/>
      <c r="E66" s="148"/>
      <c r="F66" s="41" t="s">
        <v>36</v>
      </c>
      <c r="G66" s="44">
        <v>0</v>
      </c>
      <c r="H66" s="189"/>
      <c r="I66" s="187"/>
    </row>
    <row r="67" spans="1:9" ht="85.5" customHeight="1">
      <c r="A67" s="144"/>
      <c r="B67" s="151"/>
      <c r="C67" s="113"/>
      <c r="D67" s="153"/>
      <c r="E67" s="148"/>
      <c r="F67" s="41" t="s">
        <v>37</v>
      </c>
      <c r="G67" s="44">
        <v>0</v>
      </c>
      <c r="H67" s="190"/>
      <c r="I67" s="188"/>
    </row>
    <row r="68" spans="1:9" ht="15">
      <c r="A68" s="110" t="s">
        <v>82</v>
      </c>
      <c r="B68" s="136" t="s">
        <v>324</v>
      </c>
      <c r="C68" s="113" t="s">
        <v>325</v>
      </c>
      <c r="D68" s="114" t="s">
        <v>42</v>
      </c>
      <c r="E68" s="148" t="s">
        <v>43</v>
      </c>
      <c r="F68" s="41" t="s">
        <v>26</v>
      </c>
      <c r="G68" s="44">
        <f>G69+G70+G71+G72+G73</f>
        <v>321.9</v>
      </c>
      <c r="H68" s="140" t="s">
        <v>44</v>
      </c>
      <c r="I68" s="186">
        <v>0.93</v>
      </c>
    </row>
    <row r="69" spans="1:9" ht="15">
      <c r="A69" s="170"/>
      <c r="B69" s="150"/>
      <c r="C69" s="113"/>
      <c r="D69" s="152"/>
      <c r="E69" s="148"/>
      <c r="F69" s="41" t="s">
        <v>33</v>
      </c>
      <c r="G69" s="44">
        <v>0</v>
      </c>
      <c r="H69" s="189"/>
      <c r="I69" s="187"/>
    </row>
    <row r="70" spans="1:9" ht="15">
      <c r="A70" s="170"/>
      <c r="B70" s="150"/>
      <c r="C70" s="113"/>
      <c r="D70" s="152"/>
      <c r="E70" s="148"/>
      <c r="F70" s="41" t="s">
        <v>34</v>
      </c>
      <c r="G70" s="44">
        <v>321.9</v>
      </c>
      <c r="H70" s="189"/>
      <c r="I70" s="187"/>
    </row>
    <row r="71" spans="1:9" ht="15">
      <c r="A71" s="170"/>
      <c r="B71" s="150"/>
      <c r="C71" s="113"/>
      <c r="D71" s="152"/>
      <c r="E71" s="148"/>
      <c r="F71" s="41" t="s">
        <v>35</v>
      </c>
      <c r="G71" s="44">
        <v>0</v>
      </c>
      <c r="H71" s="189"/>
      <c r="I71" s="187"/>
    </row>
    <row r="72" spans="1:9" ht="15">
      <c r="A72" s="170"/>
      <c r="B72" s="150"/>
      <c r="C72" s="113"/>
      <c r="D72" s="152"/>
      <c r="E72" s="148"/>
      <c r="F72" s="41" t="s">
        <v>36</v>
      </c>
      <c r="G72" s="44">
        <v>0</v>
      </c>
      <c r="H72" s="189"/>
      <c r="I72" s="187"/>
    </row>
    <row r="73" spans="1:9" ht="45" customHeight="1">
      <c r="A73" s="171"/>
      <c r="B73" s="151"/>
      <c r="C73" s="113"/>
      <c r="D73" s="153"/>
      <c r="E73" s="148"/>
      <c r="F73" s="41" t="s">
        <v>37</v>
      </c>
      <c r="G73" s="44">
        <v>0</v>
      </c>
      <c r="H73" s="190"/>
      <c r="I73" s="188"/>
    </row>
    <row r="74" spans="1:9" ht="15">
      <c r="A74" s="47"/>
      <c r="B74" s="136" t="s">
        <v>329</v>
      </c>
      <c r="C74" s="113" t="s">
        <v>325</v>
      </c>
      <c r="D74" s="48"/>
      <c r="E74" s="117" t="s">
        <v>43</v>
      </c>
      <c r="F74" s="41" t="s">
        <v>26</v>
      </c>
      <c r="G74" s="44">
        <f>G75+G76+G77+G78+G79</f>
        <v>300</v>
      </c>
      <c r="H74" s="140" t="s">
        <v>44</v>
      </c>
      <c r="I74" s="186">
        <v>0.93</v>
      </c>
    </row>
    <row r="75" spans="1:9" ht="15">
      <c r="A75" s="49"/>
      <c r="B75" s="121"/>
      <c r="C75" s="113"/>
      <c r="D75" s="50"/>
      <c r="E75" s="124"/>
      <c r="F75" s="41" t="s">
        <v>33</v>
      </c>
      <c r="G75" s="44">
        <v>21</v>
      </c>
      <c r="H75" s="189"/>
      <c r="I75" s="187"/>
    </row>
    <row r="76" spans="1:9" ht="15">
      <c r="A76" s="49" t="s">
        <v>328</v>
      </c>
      <c r="B76" s="121"/>
      <c r="C76" s="113"/>
      <c r="D76" s="50"/>
      <c r="E76" s="124"/>
      <c r="F76" s="41" t="s">
        <v>34</v>
      </c>
      <c r="G76" s="44">
        <v>279</v>
      </c>
      <c r="H76" s="189"/>
      <c r="I76" s="187"/>
    </row>
    <row r="77" spans="1:9" ht="15">
      <c r="A77" s="49"/>
      <c r="B77" s="121"/>
      <c r="C77" s="113"/>
      <c r="D77" s="50"/>
      <c r="E77" s="124"/>
      <c r="F77" s="41" t="s">
        <v>35</v>
      </c>
      <c r="G77" s="44">
        <v>0</v>
      </c>
      <c r="H77" s="189"/>
      <c r="I77" s="187"/>
    </row>
    <row r="78" spans="1:9" ht="15">
      <c r="A78" s="49"/>
      <c r="B78" s="121"/>
      <c r="C78" s="113"/>
      <c r="D78" s="50"/>
      <c r="E78" s="124"/>
      <c r="F78" s="41" t="s">
        <v>36</v>
      </c>
      <c r="G78" s="44">
        <v>0</v>
      </c>
      <c r="H78" s="189"/>
      <c r="I78" s="187"/>
    </row>
    <row r="79" spans="1:9" ht="24.75" customHeight="1">
      <c r="A79" s="51"/>
      <c r="B79" s="122"/>
      <c r="C79" s="113"/>
      <c r="D79" s="52" t="s">
        <v>42</v>
      </c>
      <c r="E79" s="125"/>
      <c r="F79" s="41" t="s">
        <v>37</v>
      </c>
      <c r="G79" s="44">
        <v>0</v>
      </c>
      <c r="H79" s="190"/>
      <c r="I79" s="188"/>
    </row>
    <row r="80" spans="1:9" ht="15">
      <c r="A80" s="47"/>
      <c r="B80" s="136" t="s">
        <v>331</v>
      </c>
      <c r="C80" s="113" t="s">
        <v>326</v>
      </c>
      <c r="D80" s="48"/>
      <c r="E80" s="117" t="s">
        <v>43</v>
      </c>
      <c r="F80" s="41" t="s">
        <v>26</v>
      </c>
      <c r="G80" s="44">
        <f>G81+G82+G83+G84++G85</f>
        <v>2303.3999999999996</v>
      </c>
      <c r="H80" s="140" t="s">
        <v>44</v>
      </c>
      <c r="I80" s="186">
        <v>0.93</v>
      </c>
    </row>
    <row r="81" spans="1:9" ht="15">
      <c r="A81" s="49"/>
      <c r="B81" s="121"/>
      <c r="C81" s="113"/>
      <c r="D81" s="50"/>
      <c r="E81" s="124"/>
      <c r="F81" s="41" t="s">
        <v>33</v>
      </c>
      <c r="G81" s="44">
        <v>161.2</v>
      </c>
      <c r="H81" s="189"/>
      <c r="I81" s="187"/>
    </row>
    <row r="82" spans="1:9" ht="15">
      <c r="A82" s="49" t="s">
        <v>330</v>
      </c>
      <c r="B82" s="121"/>
      <c r="C82" s="113"/>
      <c r="D82" s="50"/>
      <c r="E82" s="124"/>
      <c r="F82" s="41" t="s">
        <v>34</v>
      </c>
      <c r="G82" s="44">
        <v>2142.2</v>
      </c>
      <c r="H82" s="189"/>
      <c r="I82" s="187"/>
    </row>
    <row r="83" spans="1:9" ht="15">
      <c r="A83" s="49"/>
      <c r="B83" s="121"/>
      <c r="C83" s="113"/>
      <c r="D83" s="50"/>
      <c r="E83" s="124"/>
      <c r="F83" s="41" t="s">
        <v>35</v>
      </c>
      <c r="G83" s="44">
        <v>0</v>
      </c>
      <c r="H83" s="189"/>
      <c r="I83" s="187"/>
    </row>
    <row r="84" spans="1:9" ht="15">
      <c r="A84" s="49"/>
      <c r="B84" s="121"/>
      <c r="C84" s="113"/>
      <c r="D84" s="50"/>
      <c r="E84" s="124"/>
      <c r="F84" s="41" t="s">
        <v>36</v>
      </c>
      <c r="G84" s="44">
        <v>0</v>
      </c>
      <c r="H84" s="189"/>
      <c r="I84" s="187"/>
    </row>
    <row r="85" spans="1:9" ht="17.25" customHeight="1">
      <c r="A85" s="51"/>
      <c r="B85" s="122"/>
      <c r="C85" s="113"/>
      <c r="D85" s="52" t="s">
        <v>42</v>
      </c>
      <c r="E85" s="125"/>
      <c r="F85" s="41" t="s">
        <v>37</v>
      </c>
      <c r="G85" s="44">
        <v>0</v>
      </c>
      <c r="H85" s="190"/>
      <c r="I85" s="188"/>
    </row>
    <row r="86" spans="1:9" ht="15">
      <c r="A86" s="47"/>
      <c r="B86" s="136" t="s">
        <v>333</v>
      </c>
      <c r="C86" s="113" t="s">
        <v>326</v>
      </c>
      <c r="D86" s="48"/>
      <c r="E86" s="117" t="s">
        <v>43</v>
      </c>
      <c r="F86" s="41" t="s">
        <v>26</v>
      </c>
      <c r="G86" s="44">
        <f>SUM(G87:G89)</f>
        <v>8204</v>
      </c>
      <c r="H86" s="140" t="s">
        <v>44</v>
      </c>
      <c r="I86" s="186">
        <v>0.93</v>
      </c>
    </row>
    <row r="87" spans="1:9" ht="15">
      <c r="A87" s="49"/>
      <c r="B87" s="121"/>
      <c r="C87" s="113"/>
      <c r="D87" s="50"/>
      <c r="E87" s="124"/>
      <c r="F87" s="41" t="s">
        <v>33</v>
      </c>
      <c r="G87" s="44">
        <v>574.3</v>
      </c>
      <c r="H87" s="189"/>
      <c r="I87" s="187"/>
    </row>
    <row r="88" spans="1:9" ht="15">
      <c r="A88" s="49" t="s">
        <v>332</v>
      </c>
      <c r="B88" s="121"/>
      <c r="C88" s="113"/>
      <c r="D88" s="50"/>
      <c r="E88" s="124"/>
      <c r="F88" s="41" t="s">
        <v>34</v>
      </c>
      <c r="G88" s="44">
        <v>7629.7</v>
      </c>
      <c r="H88" s="189"/>
      <c r="I88" s="187"/>
    </row>
    <row r="89" spans="1:9" ht="15">
      <c r="A89" s="49"/>
      <c r="B89" s="121"/>
      <c r="C89" s="113"/>
      <c r="D89" s="50"/>
      <c r="E89" s="124"/>
      <c r="F89" s="41" t="s">
        <v>35</v>
      </c>
      <c r="G89" s="44">
        <v>0</v>
      </c>
      <c r="H89" s="189"/>
      <c r="I89" s="187"/>
    </row>
    <row r="90" spans="1:9" ht="15">
      <c r="A90" s="49"/>
      <c r="B90" s="121"/>
      <c r="C90" s="113"/>
      <c r="D90" s="50"/>
      <c r="E90" s="124"/>
      <c r="F90" s="41" t="s">
        <v>36</v>
      </c>
      <c r="G90" s="44" t="s">
        <v>371</v>
      </c>
      <c r="H90" s="189"/>
      <c r="I90" s="187"/>
    </row>
    <row r="91" spans="1:9" ht="22.5" customHeight="1">
      <c r="A91" s="51"/>
      <c r="B91" s="122"/>
      <c r="C91" s="113"/>
      <c r="D91" s="52" t="s">
        <v>42</v>
      </c>
      <c r="E91" s="125"/>
      <c r="F91" s="41" t="s">
        <v>37</v>
      </c>
      <c r="G91" s="44" t="s">
        <v>371</v>
      </c>
      <c r="H91" s="190"/>
      <c r="I91" s="188"/>
    </row>
    <row r="92" spans="1:9" ht="15">
      <c r="A92" s="47"/>
      <c r="B92" s="136" t="s">
        <v>335</v>
      </c>
      <c r="C92" s="113" t="s">
        <v>325</v>
      </c>
      <c r="D92" s="48"/>
      <c r="E92" s="117" t="s">
        <v>43</v>
      </c>
      <c r="F92" s="41" t="s">
        <v>26</v>
      </c>
      <c r="G92" s="44">
        <v>0</v>
      </c>
      <c r="H92" s="140" t="s">
        <v>60</v>
      </c>
      <c r="I92" s="186">
        <v>0.986</v>
      </c>
    </row>
    <row r="93" spans="1:9" ht="15">
      <c r="A93" s="49"/>
      <c r="B93" s="121"/>
      <c r="C93" s="113"/>
      <c r="D93" s="50"/>
      <c r="E93" s="124"/>
      <c r="F93" s="41" t="s">
        <v>33</v>
      </c>
      <c r="G93" s="44">
        <v>0</v>
      </c>
      <c r="H93" s="189"/>
      <c r="I93" s="187"/>
    </row>
    <row r="94" spans="1:9" ht="15">
      <c r="A94" s="49" t="s">
        <v>334</v>
      </c>
      <c r="B94" s="121"/>
      <c r="C94" s="113"/>
      <c r="D94" s="50"/>
      <c r="E94" s="124"/>
      <c r="F94" s="41" t="s">
        <v>34</v>
      </c>
      <c r="G94" s="44">
        <v>0</v>
      </c>
      <c r="H94" s="189"/>
      <c r="I94" s="187"/>
    </row>
    <row r="95" spans="1:9" ht="15">
      <c r="A95" s="49"/>
      <c r="B95" s="121"/>
      <c r="C95" s="113"/>
      <c r="D95" s="50"/>
      <c r="E95" s="124"/>
      <c r="F95" s="41" t="s">
        <v>35</v>
      </c>
      <c r="G95" s="44">
        <v>0</v>
      </c>
      <c r="H95" s="189"/>
      <c r="I95" s="187"/>
    </row>
    <row r="96" spans="1:9" ht="15">
      <c r="A96" s="49"/>
      <c r="B96" s="121"/>
      <c r="C96" s="113"/>
      <c r="D96" s="50"/>
      <c r="E96" s="124"/>
      <c r="F96" s="41" t="s">
        <v>36</v>
      </c>
      <c r="G96" s="44" t="s">
        <v>371</v>
      </c>
      <c r="H96" s="189"/>
      <c r="I96" s="187"/>
    </row>
    <row r="97" spans="1:9" ht="24.75" customHeight="1">
      <c r="A97" s="51"/>
      <c r="B97" s="122"/>
      <c r="C97" s="113"/>
      <c r="D97" s="52" t="s">
        <v>42</v>
      </c>
      <c r="E97" s="125"/>
      <c r="F97" s="41" t="s">
        <v>37</v>
      </c>
      <c r="G97" s="44" t="s">
        <v>371</v>
      </c>
      <c r="H97" s="190"/>
      <c r="I97" s="188"/>
    </row>
    <row r="98" spans="1:9" ht="15">
      <c r="A98" s="47"/>
      <c r="B98" s="136" t="s">
        <v>337</v>
      </c>
      <c r="C98" s="113" t="s">
        <v>325</v>
      </c>
      <c r="D98" s="48"/>
      <c r="E98" s="117" t="s">
        <v>43</v>
      </c>
      <c r="F98" s="41" t="s">
        <v>26</v>
      </c>
      <c r="G98" s="44">
        <v>0</v>
      </c>
      <c r="H98" s="140" t="s">
        <v>60</v>
      </c>
      <c r="I98" s="186">
        <v>0.986</v>
      </c>
    </row>
    <row r="99" spans="1:9" ht="15">
      <c r="A99" s="49"/>
      <c r="B99" s="121"/>
      <c r="C99" s="113"/>
      <c r="D99" s="50"/>
      <c r="E99" s="124"/>
      <c r="F99" s="41" t="s">
        <v>33</v>
      </c>
      <c r="G99" s="44">
        <v>0</v>
      </c>
      <c r="H99" s="189"/>
      <c r="I99" s="187"/>
    </row>
    <row r="100" spans="1:9" ht="30">
      <c r="A100" s="49" t="s">
        <v>336</v>
      </c>
      <c r="B100" s="121"/>
      <c r="C100" s="113"/>
      <c r="D100" s="50"/>
      <c r="E100" s="124"/>
      <c r="F100" s="41" t="s">
        <v>34</v>
      </c>
      <c r="G100" s="44">
        <v>0</v>
      </c>
      <c r="H100" s="189"/>
      <c r="I100" s="187"/>
    </row>
    <row r="101" spans="1:9" ht="15">
      <c r="A101" s="49"/>
      <c r="B101" s="121"/>
      <c r="C101" s="113"/>
      <c r="D101" s="50"/>
      <c r="E101" s="124"/>
      <c r="F101" s="41" t="s">
        <v>35</v>
      </c>
      <c r="G101" s="44"/>
      <c r="H101" s="189"/>
      <c r="I101" s="187"/>
    </row>
    <row r="102" spans="1:9" ht="15">
      <c r="A102" s="49"/>
      <c r="B102" s="121"/>
      <c r="C102" s="113"/>
      <c r="D102" s="50"/>
      <c r="E102" s="124"/>
      <c r="F102" s="41" t="s">
        <v>36</v>
      </c>
      <c r="G102" s="44"/>
      <c r="H102" s="189"/>
      <c r="I102" s="187"/>
    </row>
    <row r="103" spans="1:9" ht="109.5" customHeight="1">
      <c r="A103" s="51"/>
      <c r="B103" s="122"/>
      <c r="C103" s="113"/>
      <c r="D103" s="52" t="s">
        <v>42</v>
      </c>
      <c r="E103" s="125"/>
      <c r="F103" s="41" t="s">
        <v>37</v>
      </c>
      <c r="G103" s="44"/>
      <c r="H103" s="190"/>
      <c r="I103" s="188"/>
    </row>
    <row r="104" spans="1:9" ht="15">
      <c r="A104" s="110" t="s">
        <v>358</v>
      </c>
      <c r="B104" s="129" t="s">
        <v>359</v>
      </c>
      <c r="C104" s="130" t="s">
        <v>70</v>
      </c>
      <c r="D104" s="114" t="s">
        <v>42</v>
      </c>
      <c r="E104" s="123" t="s">
        <v>43</v>
      </c>
      <c r="F104" s="41" t="s">
        <v>26</v>
      </c>
      <c r="G104" s="44">
        <f>G105+G106</f>
        <v>0</v>
      </c>
      <c r="H104" s="140" t="s">
        <v>60</v>
      </c>
      <c r="I104" s="186">
        <v>0.986</v>
      </c>
    </row>
    <row r="105" spans="1:9" ht="15">
      <c r="A105" s="131"/>
      <c r="B105" s="121"/>
      <c r="C105" s="131"/>
      <c r="D105" s="124"/>
      <c r="E105" s="124"/>
      <c r="F105" s="41" t="s">
        <v>33</v>
      </c>
      <c r="G105" s="44">
        <v>0</v>
      </c>
      <c r="H105" s="189"/>
      <c r="I105" s="187"/>
    </row>
    <row r="106" spans="1:9" ht="15">
      <c r="A106" s="131"/>
      <c r="B106" s="121"/>
      <c r="C106" s="131"/>
      <c r="D106" s="124"/>
      <c r="E106" s="124"/>
      <c r="F106" s="41" t="s">
        <v>34</v>
      </c>
      <c r="G106" s="44">
        <v>0</v>
      </c>
      <c r="H106" s="189"/>
      <c r="I106" s="187"/>
    </row>
    <row r="107" spans="1:9" ht="15">
      <c r="A107" s="131"/>
      <c r="B107" s="121"/>
      <c r="C107" s="131"/>
      <c r="D107" s="124"/>
      <c r="E107" s="124"/>
      <c r="F107" s="41" t="s">
        <v>35</v>
      </c>
      <c r="G107" s="44"/>
      <c r="H107" s="189"/>
      <c r="I107" s="187"/>
    </row>
    <row r="108" spans="1:9" ht="15">
      <c r="A108" s="131"/>
      <c r="B108" s="121"/>
      <c r="C108" s="131"/>
      <c r="D108" s="124"/>
      <c r="E108" s="124"/>
      <c r="F108" s="41" t="s">
        <v>36</v>
      </c>
      <c r="G108" s="44"/>
      <c r="H108" s="189"/>
      <c r="I108" s="187"/>
    </row>
    <row r="109" spans="1:9" ht="15">
      <c r="A109" s="132"/>
      <c r="B109" s="122"/>
      <c r="C109" s="132"/>
      <c r="D109" s="125"/>
      <c r="E109" s="125"/>
      <c r="F109" s="41" t="s">
        <v>37</v>
      </c>
      <c r="G109" s="44"/>
      <c r="H109" s="190"/>
      <c r="I109" s="188"/>
    </row>
    <row r="110" spans="1:9" ht="15">
      <c r="A110" s="126" t="s">
        <v>372</v>
      </c>
      <c r="B110" s="129" t="s">
        <v>373</v>
      </c>
      <c r="C110" s="130" t="s">
        <v>70</v>
      </c>
      <c r="D110" s="123" t="s">
        <v>42</v>
      </c>
      <c r="E110" s="123" t="s">
        <v>43</v>
      </c>
      <c r="F110" s="41" t="s">
        <v>26</v>
      </c>
      <c r="G110" s="44">
        <v>0</v>
      </c>
      <c r="H110" s="140" t="s">
        <v>60</v>
      </c>
      <c r="I110" s="130">
        <v>98.6</v>
      </c>
    </row>
    <row r="111" spans="1:9" ht="15">
      <c r="A111" s="131"/>
      <c r="B111" s="121"/>
      <c r="C111" s="131"/>
      <c r="D111" s="124"/>
      <c r="E111" s="124"/>
      <c r="F111" s="41" t="s">
        <v>33</v>
      </c>
      <c r="G111" s="44">
        <v>0</v>
      </c>
      <c r="H111" s="189"/>
      <c r="I111" s="143"/>
    </row>
    <row r="112" spans="1:9" ht="15">
      <c r="A112" s="131"/>
      <c r="B112" s="121"/>
      <c r="C112" s="131"/>
      <c r="D112" s="124"/>
      <c r="E112" s="124"/>
      <c r="F112" s="41" t="s">
        <v>34</v>
      </c>
      <c r="G112" s="44">
        <v>0</v>
      </c>
      <c r="H112" s="190"/>
      <c r="I112" s="144"/>
    </row>
    <row r="113" spans="1:9" ht="15">
      <c r="A113" s="131"/>
      <c r="B113" s="121"/>
      <c r="C113" s="131"/>
      <c r="D113" s="124"/>
      <c r="E113" s="124"/>
      <c r="F113" s="41" t="s">
        <v>35</v>
      </c>
      <c r="G113" s="44">
        <v>0</v>
      </c>
      <c r="H113" s="140" t="s">
        <v>44</v>
      </c>
      <c r="I113" s="130">
        <v>93</v>
      </c>
    </row>
    <row r="114" spans="1:9" ht="15">
      <c r="A114" s="131"/>
      <c r="B114" s="121"/>
      <c r="C114" s="131"/>
      <c r="D114" s="124"/>
      <c r="E114" s="124"/>
      <c r="F114" s="41" t="s">
        <v>36</v>
      </c>
      <c r="G114" s="44"/>
      <c r="H114" s="189"/>
      <c r="I114" s="143"/>
    </row>
    <row r="115" spans="1:9" ht="52.5" customHeight="1">
      <c r="A115" s="132"/>
      <c r="B115" s="122"/>
      <c r="C115" s="132"/>
      <c r="D115" s="125"/>
      <c r="E115" s="125"/>
      <c r="F115" s="41" t="s">
        <v>37</v>
      </c>
      <c r="G115" s="44"/>
      <c r="H115" s="190"/>
      <c r="I115" s="144"/>
    </row>
    <row r="116" spans="1:9" ht="15">
      <c r="A116" s="126" t="s">
        <v>374</v>
      </c>
      <c r="B116" s="129" t="s">
        <v>375</v>
      </c>
      <c r="C116" s="130" t="s">
        <v>70</v>
      </c>
      <c r="D116" s="123" t="s">
        <v>42</v>
      </c>
      <c r="E116" s="123" t="s">
        <v>43</v>
      </c>
      <c r="F116" s="41" t="s">
        <v>26</v>
      </c>
      <c r="G116" s="44">
        <f>G117+G118+G119</f>
        <v>2406.3</v>
      </c>
      <c r="H116" s="140" t="s">
        <v>60</v>
      </c>
      <c r="I116" s="130">
        <v>98.6</v>
      </c>
    </row>
    <row r="117" spans="1:9" ht="15">
      <c r="A117" s="127"/>
      <c r="B117" s="121"/>
      <c r="C117" s="131"/>
      <c r="D117" s="124"/>
      <c r="E117" s="124"/>
      <c r="F117" s="41" t="s">
        <v>33</v>
      </c>
      <c r="G117" s="44">
        <v>168.5</v>
      </c>
      <c r="H117" s="189"/>
      <c r="I117" s="143"/>
    </row>
    <row r="118" spans="1:9" ht="15">
      <c r="A118" s="127"/>
      <c r="B118" s="121"/>
      <c r="C118" s="131"/>
      <c r="D118" s="124"/>
      <c r="E118" s="124"/>
      <c r="F118" s="41" t="s">
        <v>34</v>
      </c>
      <c r="G118" s="44">
        <v>2237.8</v>
      </c>
      <c r="H118" s="190"/>
      <c r="I118" s="144"/>
    </row>
    <row r="119" spans="1:9" ht="15">
      <c r="A119" s="127"/>
      <c r="B119" s="121"/>
      <c r="C119" s="131"/>
      <c r="D119" s="124"/>
      <c r="E119" s="124"/>
      <c r="F119" s="41" t="s">
        <v>35</v>
      </c>
      <c r="G119" s="44">
        <v>0</v>
      </c>
      <c r="H119" s="140" t="s">
        <v>44</v>
      </c>
      <c r="I119" s="130">
        <v>93</v>
      </c>
    </row>
    <row r="120" spans="1:9" ht="15">
      <c r="A120" s="127"/>
      <c r="B120" s="121"/>
      <c r="C120" s="131"/>
      <c r="D120" s="124"/>
      <c r="E120" s="124"/>
      <c r="F120" s="41" t="s">
        <v>36</v>
      </c>
      <c r="G120" s="44"/>
      <c r="H120" s="189"/>
      <c r="I120" s="143"/>
    </row>
    <row r="121" spans="1:9" ht="94.5" customHeight="1">
      <c r="A121" s="128"/>
      <c r="B121" s="122"/>
      <c r="C121" s="132"/>
      <c r="D121" s="125"/>
      <c r="E121" s="125"/>
      <c r="F121" s="41" t="s">
        <v>37</v>
      </c>
      <c r="G121" s="44"/>
      <c r="H121" s="190"/>
      <c r="I121" s="144"/>
    </row>
    <row r="122" spans="1:9" ht="15">
      <c r="A122" s="126" t="s">
        <v>392</v>
      </c>
      <c r="B122" s="120" t="s">
        <v>401</v>
      </c>
      <c r="C122" s="130" t="s">
        <v>156</v>
      </c>
      <c r="D122" s="123" t="s">
        <v>42</v>
      </c>
      <c r="E122" s="123" t="s">
        <v>43</v>
      </c>
      <c r="F122" s="41" t="s">
        <v>26</v>
      </c>
      <c r="G122" s="44">
        <v>0</v>
      </c>
      <c r="H122" s="140" t="s">
        <v>60</v>
      </c>
      <c r="I122" s="130">
        <v>98.6</v>
      </c>
    </row>
    <row r="123" spans="1:9" ht="15">
      <c r="A123" s="131"/>
      <c r="B123" s="121"/>
      <c r="C123" s="131"/>
      <c r="D123" s="124"/>
      <c r="E123" s="124"/>
      <c r="F123" s="41" t="s">
        <v>33</v>
      </c>
      <c r="G123" s="44">
        <v>0</v>
      </c>
      <c r="H123" s="189"/>
      <c r="I123" s="143"/>
    </row>
    <row r="124" spans="1:9" ht="15">
      <c r="A124" s="131"/>
      <c r="B124" s="121"/>
      <c r="C124" s="131"/>
      <c r="D124" s="124"/>
      <c r="E124" s="124"/>
      <c r="F124" s="41" t="s">
        <v>34</v>
      </c>
      <c r="G124" s="44">
        <v>0</v>
      </c>
      <c r="H124" s="190"/>
      <c r="I124" s="144"/>
    </row>
    <row r="125" spans="1:9" ht="15">
      <c r="A125" s="131"/>
      <c r="B125" s="121"/>
      <c r="C125" s="131"/>
      <c r="D125" s="124"/>
      <c r="E125" s="124"/>
      <c r="F125" s="41" t="s">
        <v>35</v>
      </c>
      <c r="G125" s="44">
        <v>0</v>
      </c>
      <c r="H125" s="140" t="s">
        <v>44</v>
      </c>
      <c r="I125" s="130">
        <v>93</v>
      </c>
    </row>
    <row r="126" spans="1:9" ht="15">
      <c r="A126" s="131"/>
      <c r="B126" s="121"/>
      <c r="C126" s="131"/>
      <c r="D126" s="124"/>
      <c r="E126" s="124"/>
      <c r="F126" s="41" t="s">
        <v>36</v>
      </c>
      <c r="G126" s="44"/>
      <c r="H126" s="189"/>
      <c r="I126" s="143"/>
    </row>
    <row r="127" spans="1:9" ht="31.5" customHeight="1">
      <c r="A127" s="132"/>
      <c r="B127" s="122"/>
      <c r="C127" s="132"/>
      <c r="D127" s="125"/>
      <c r="E127" s="125"/>
      <c r="F127" s="41" t="s">
        <v>37</v>
      </c>
      <c r="G127" s="44"/>
      <c r="H127" s="190"/>
      <c r="I127" s="144"/>
    </row>
    <row r="128" spans="1:9" ht="15">
      <c r="A128" s="126" t="s">
        <v>393</v>
      </c>
      <c r="B128" s="133" t="s">
        <v>402</v>
      </c>
      <c r="C128" s="130" t="s">
        <v>156</v>
      </c>
      <c r="D128" s="123" t="s">
        <v>42</v>
      </c>
      <c r="E128" s="123" t="s">
        <v>43</v>
      </c>
      <c r="F128" s="41" t="s">
        <v>26</v>
      </c>
      <c r="G128" s="44">
        <v>0</v>
      </c>
      <c r="H128" s="140" t="s">
        <v>44</v>
      </c>
      <c r="I128" s="130">
        <v>93</v>
      </c>
    </row>
    <row r="129" spans="1:9" ht="15">
      <c r="A129" s="131"/>
      <c r="B129" s="134"/>
      <c r="C129" s="131"/>
      <c r="D129" s="124"/>
      <c r="E129" s="124"/>
      <c r="F129" s="41" t="s">
        <v>33</v>
      </c>
      <c r="G129" s="44">
        <v>0</v>
      </c>
      <c r="H129" s="189"/>
      <c r="I129" s="143"/>
    </row>
    <row r="130" spans="1:9" ht="15">
      <c r="A130" s="131"/>
      <c r="B130" s="134"/>
      <c r="C130" s="131"/>
      <c r="D130" s="124"/>
      <c r="E130" s="124"/>
      <c r="F130" s="41" t="s">
        <v>34</v>
      </c>
      <c r="G130" s="44">
        <v>0</v>
      </c>
      <c r="H130" s="189"/>
      <c r="I130" s="143"/>
    </row>
    <row r="131" spans="1:9" ht="15">
      <c r="A131" s="131"/>
      <c r="B131" s="134"/>
      <c r="C131" s="131"/>
      <c r="D131" s="124"/>
      <c r="E131" s="124"/>
      <c r="F131" s="41" t="s">
        <v>35</v>
      </c>
      <c r="G131" s="44">
        <v>0</v>
      </c>
      <c r="H131" s="189"/>
      <c r="I131" s="143"/>
    </row>
    <row r="132" spans="1:9" ht="15">
      <c r="A132" s="131"/>
      <c r="B132" s="134"/>
      <c r="C132" s="131"/>
      <c r="D132" s="124"/>
      <c r="E132" s="124"/>
      <c r="F132" s="41" t="s">
        <v>36</v>
      </c>
      <c r="G132" s="44"/>
      <c r="H132" s="189"/>
      <c r="I132" s="143"/>
    </row>
    <row r="133" spans="1:9" ht="49.5" customHeight="1">
      <c r="A133" s="132"/>
      <c r="B133" s="135"/>
      <c r="C133" s="132"/>
      <c r="D133" s="125"/>
      <c r="E133" s="125"/>
      <c r="F133" s="41" t="s">
        <v>37</v>
      </c>
      <c r="G133" s="44"/>
      <c r="H133" s="190"/>
      <c r="I133" s="144"/>
    </row>
    <row r="134" spans="1:9" ht="15">
      <c r="A134" s="126" t="s">
        <v>394</v>
      </c>
      <c r="B134" s="120" t="s">
        <v>403</v>
      </c>
      <c r="C134" s="130" t="s">
        <v>70</v>
      </c>
      <c r="D134" s="123" t="s">
        <v>42</v>
      </c>
      <c r="E134" s="123" t="s">
        <v>43</v>
      </c>
      <c r="F134" s="41" t="s">
        <v>26</v>
      </c>
      <c r="G134" s="44">
        <f>G135+G136+G137+G138+G139</f>
        <v>550</v>
      </c>
      <c r="H134" s="140" t="s">
        <v>44</v>
      </c>
      <c r="I134" s="130">
        <v>93</v>
      </c>
    </row>
    <row r="135" spans="1:9" ht="15">
      <c r="A135" s="131"/>
      <c r="B135" s="121"/>
      <c r="C135" s="131"/>
      <c r="D135" s="124"/>
      <c r="E135" s="124"/>
      <c r="F135" s="41" t="s">
        <v>33</v>
      </c>
      <c r="G135" s="44">
        <v>0</v>
      </c>
      <c r="H135" s="189"/>
      <c r="I135" s="143"/>
    </row>
    <row r="136" spans="1:9" ht="15">
      <c r="A136" s="131"/>
      <c r="B136" s="121"/>
      <c r="C136" s="131"/>
      <c r="D136" s="124"/>
      <c r="E136" s="124"/>
      <c r="F136" s="41" t="s">
        <v>34</v>
      </c>
      <c r="G136" s="44">
        <v>495</v>
      </c>
      <c r="H136" s="189"/>
      <c r="I136" s="143"/>
    </row>
    <row r="137" spans="1:9" ht="15">
      <c r="A137" s="131"/>
      <c r="B137" s="121"/>
      <c r="C137" s="131"/>
      <c r="D137" s="124"/>
      <c r="E137" s="124"/>
      <c r="F137" s="41" t="s">
        <v>35</v>
      </c>
      <c r="G137" s="44"/>
      <c r="H137" s="189"/>
      <c r="I137" s="143"/>
    </row>
    <row r="138" spans="1:9" ht="15">
      <c r="A138" s="131"/>
      <c r="B138" s="121"/>
      <c r="C138" s="131"/>
      <c r="D138" s="124"/>
      <c r="E138" s="124"/>
      <c r="F138" s="41" t="s">
        <v>36</v>
      </c>
      <c r="G138" s="44"/>
      <c r="H138" s="189"/>
      <c r="I138" s="143"/>
    </row>
    <row r="139" spans="1:9" ht="15">
      <c r="A139" s="132"/>
      <c r="B139" s="122"/>
      <c r="C139" s="132"/>
      <c r="D139" s="125"/>
      <c r="E139" s="125"/>
      <c r="F139" s="41" t="s">
        <v>37</v>
      </c>
      <c r="G139" s="44">
        <v>55</v>
      </c>
      <c r="H139" s="190"/>
      <c r="I139" s="144"/>
    </row>
    <row r="140" spans="1:9" ht="15">
      <c r="A140" s="126" t="s">
        <v>395</v>
      </c>
      <c r="B140" s="120" t="s">
        <v>404</v>
      </c>
      <c r="C140" s="130" t="s">
        <v>70</v>
      </c>
      <c r="D140" s="123" t="s">
        <v>42</v>
      </c>
      <c r="E140" s="123" t="s">
        <v>43</v>
      </c>
      <c r="F140" s="41" t="s">
        <v>26</v>
      </c>
      <c r="G140" s="44">
        <v>0</v>
      </c>
      <c r="H140" s="140" t="s">
        <v>44</v>
      </c>
      <c r="I140" s="130">
        <v>93</v>
      </c>
    </row>
    <row r="141" spans="1:9" ht="15">
      <c r="A141" s="131"/>
      <c r="B141" s="121"/>
      <c r="C141" s="131"/>
      <c r="D141" s="124"/>
      <c r="E141" s="124"/>
      <c r="F141" s="41" t="s">
        <v>33</v>
      </c>
      <c r="G141" s="44">
        <v>0</v>
      </c>
      <c r="H141" s="189"/>
      <c r="I141" s="143"/>
    </row>
    <row r="142" spans="1:9" ht="15">
      <c r="A142" s="131"/>
      <c r="B142" s="121"/>
      <c r="C142" s="131"/>
      <c r="D142" s="124"/>
      <c r="E142" s="124"/>
      <c r="F142" s="41" t="s">
        <v>34</v>
      </c>
      <c r="G142" s="44">
        <v>0</v>
      </c>
      <c r="H142" s="189"/>
      <c r="I142" s="143"/>
    </row>
    <row r="143" spans="1:9" ht="15">
      <c r="A143" s="131"/>
      <c r="B143" s="121"/>
      <c r="C143" s="131"/>
      <c r="D143" s="124"/>
      <c r="E143" s="124"/>
      <c r="F143" s="41" t="s">
        <v>35</v>
      </c>
      <c r="G143" s="44"/>
      <c r="H143" s="189"/>
      <c r="I143" s="143"/>
    </row>
    <row r="144" spans="1:9" ht="15">
      <c r="A144" s="131"/>
      <c r="B144" s="121"/>
      <c r="C144" s="131"/>
      <c r="D144" s="124"/>
      <c r="E144" s="124"/>
      <c r="F144" s="41" t="s">
        <v>36</v>
      </c>
      <c r="G144" s="44"/>
      <c r="H144" s="189"/>
      <c r="I144" s="143"/>
    </row>
    <row r="145" spans="1:9" ht="15">
      <c r="A145" s="132"/>
      <c r="B145" s="122"/>
      <c r="C145" s="132"/>
      <c r="D145" s="125"/>
      <c r="E145" s="125"/>
      <c r="F145" s="41" t="s">
        <v>37</v>
      </c>
      <c r="G145" s="44">
        <v>0</v>
      </c>
      <c r="H145" s="190"/>
      <c r="I145" s="144"/>
    </row>
    <row r="146" spans="1:9" ht="15">
      <c r="A146" s="126" t="s">
        <v>396</v>
      </c>
      <c r="B146" s="120" t="s">
        <v>405</v>
      </c>
      <c r="C146" s="130" t="s">
        <v>70</v>
      </c>
      <c r="D146" s="123" t="s">
        <v>42</v>
      </c>
      <c r="E146" s="123" t="s">
        <v>43</v>
      </c>
      <c r="F146" s="41" t="s">
        <v>26</v>
      </c>
      <c r="G146" s="44">
        <v>0</v>
      </c>
      <c r="H146" s="140" t="s">
        <v>44</v>
      </c>
      <c r="I146" s="130">
        <v>93</v>
      </c>
    </row>
    <row r="147" spans="1:9" ht="15">
      <c r="A147" s="131"/>
      <c r="B147" s="121"/>
      <c r="C147" s="131"/>
      <c r="D147" s="124"/>
      <c r="E147" s="124"/>
      <c r="F147" s="41" t="s">
        <v>33</v>
      </c>
      <c r="G147" s="44">
        <v>0</v>
      </c>
      <c r="H147" s="189"/>
      <c r="I147" s="143"/>
    </row>
    <row r="148" spans="1:9" ht="15">
      <c r="A148" s="131"/>
      <c r="B148" s="121"/>
      <c r="C148" s="131"/>
      <c r="D148" s="124"/>
      <c r="E148" s="124"/>
      <c r="F148" s="41" t="s">
        <v>34</v>
      </c>
      <c r="G148" s="44">
        <v>0</v>
      </c>
      <c r="H148" s="189"/>
      <c r="I148" s="143"/>
    </row>
    <row r="149" spans="1:9" ht="15">
      <c r="A149" s="131"/>
      <c r="B149" s="121"/>
      <c r="C149" s="131"/>
      <c r="D149" s="124"/>
      <c r="E149" s="124"/>
      <c r="F149" s="41" t="s">
        <v>35</v>
      </c>
      <c r="G149" s="44"/>
      <c r="H149" s="189"/>
      <c r="I149" s="143"/>
    </row>
    <row r="150" spans="1:9" ht="15">
      <c r="A150" s="131"/>
      <c r="B150" s="121"/>
      <c r="C150" s="131"/>
      <c r="D150" s="124"/>
      <c r="E150" s="124"/>
      <c r="F150" s="41" t="s">
        <v>36</v>
      </c>
      <c r="G150" s="44"/>
      <c r="H150" s="189"/>
      <c r="I150" s="143"/>
    </row>
    <row r="151" spans="1:9" ht="15">
      <c r="A151" s="132"/>
      <c r="B151" s="122"/>
      <c r="C151" s="132"/>
      <c r="D151" s="125"/>
      <c r="E151" s="125"/>
      <c r="F151" s="41" t="s">
        <v>37</v>
      </c>
      <c r="G151" s="44">
        <v>0</v>
      </c>
      <c r="H151" s="190"/>
      <c r="I151" s="144"/>
    </row>
    <row r="152" spans="1:9" ht="15">
      <c r="A152" s="126" t="s">
        <v>397</v>
      </c>
      <c r="B152" s="120" t="s">
        <v>406</v>
      </c>
      <c r="C152" s="130" t="s">
        <v>70</v>
      </c>
      <c r="D152" s="123" t="s">
        <v>42</v>
      </c>
      <c r="E152" s="123" t="s">
        <v>43</v>
      </c>
      <c r="F152" s="41" t="s">
        <v>26</v>
      </c>
      <c r="G152" s="44">
        <v>0</v>
      </c>
      <c r="H152" s="140" t="s">
        <v>44</v>
      </c>
      <c r="I152" s="130">
        <v>93</v>
      </c>
    </row>
    <row r="153" spans="1:9" ht="15">
      <c r="A153" s="131"/>
      <c r="B153" s="121"/>
      <c r="C153" s="131"/>
      <c r="D153" s="124"/>
      <c r="E153" s="124"/>
      <c r="F153" s="41" t="s">
        <v>33</v>
      </c>
      <c r="G153" s="44">
        <v>0</v>
      </c>
      <c r="H153" s="189"/>
      <c r="I153" s="143"/>
    </row>
    <row r="154" spans="1:9" ht="15">
      <c r="A154" s="131"/>
      <c r="B154" s="121"/>
      <c r="C154" s="131"/>
      <c r="D154" s="124"/>
      <c r="E154" s="124"/>
      <c r="F154" s="41" t="s">
        <v>34</v>
      </c>
      <c r="G154" s="44">
        <v>0</v>
      </c>
      <c r="H154" s="189"/>
      <c r="I154" s="143"/>
    </row>
    <row r="155" spans="1:9" ht="15">
      <c r="A155" s="131"/>
      <c r="B155" s="121"/>
      <c r="C155" s="131"/>
      <c r="D155" s="124"/>
      <c r="E155" s="124"/>
      <c r="F155" s="41" t="s">
        <v>35</v>
      </c>
      <c r="G155" s="44"/>
      <c r="H155" s="189"/>
      <c r="I155" s="143"/>
    </row>
    <row r="156" spans="1:9" ht="15">
      <c r="A156" s="131"/>
      <c r="B156" s="121"/>
      <c r="C156" s="131"/>
      <c r="D156" s="124"/>
      <c r="E156" s="124"/>
      <c r="F156" s="41" t="s">
        <v>36</v>
      </c>
      <c r="G156" s="44"/>
      <c r="H156" s="189"/>
      <c r="I156" s="143"/>
    </row>
    <row r="157" spans="1:9" ht="15">
      <c r="A157" s="132"/>
      <c r="B157" s="122"/>
      <c r="C157" s="132"/>
      <c r="D157" s="125"/>
      <c r="E157" s="125"/>
      <c r="F157" s="41" t="s">
        <v>37</v>
      </c>
      <c r="G157" s="44">
        <v>0</v>
      </c>
      <c r="H157" s="190"/>
      <c r="I157" s="144"/>
    </row>
    <row r="158" spans="1:9" ht="15">
      <c r="A158" s="126" t="s">
        <v>398</v>
      </c>
      <c r="B158" s="120" t="s">
        <v>407</v>
      </c>
      <c r="C158" s="130" t="s">
        <v>70</v>
      </c>
      <c r="D158" s="123" t="s">
        <v>42</v>
      </c>
      <c r="E158" s="123" t="s">
        <v>43</v>
      </c>
      <c r="F158" s="41" t="s">
        <v>26</v>
      </c>
      <c r="G158" s="44">
        <v>0</v>
      </c>
      <c r="H158" s="140" t="s">
        <v>44</v>
      </c>
      <c r="I158" s="130">
        <v>93</v>
      </c>
    </row>
    <row r="159" spans="1:9" ht="15">
      <c r="A159" s="131"/>
      <c r="B159" s="121"/>
      <c r="C159" s="131"/>
      <c r="D159" s="124"/>
      <c r="E159" s="124"/>
      <c r="F159" s="41" t="s">
        <v>33</v>
      </c>
      <c r="G159" s="44">
        <v>0</v>
      </c>
      <c r="H159" s="189"/>
      <c r="I159" s="143"/>
    </row>
    <row r="160" spans="1:9" ht="15">
      <c r="A160" s="131"/>
      <c r="B160" s="121"/>
      <c r="C160" s="131"/>
      <c r="D160" s="124"/>
      <c r="E160" s="124"/>
      <c r="F160" s="41" t="s">
        <v>34</v>
      </c>
      <c r="G160" s="44">
        <v>0</v>
      </c>
      <c r="H160" s="189"/>
      <c r="I160" s="143"/>
    </row>
    <row r="161" spans="1:9" ht="15">
      <c r="A161" s="131"/>
      <c r="B161" s="121"/>
      <c r="C161" s="131"/>
      <c r="D161" s="124"/>
      <c r="E161" s="124"/>
      <c r="F161" s="41" t="s">
        <v>35</v>
      </c>
      <c r="G161" s="44"/>
      <c r="H161" s="189"/>
      <c r="I161" s="143"/>
    </row>
    <row r="162" spans="1:9" ht="15">
      <c r="A162" s="131"/>
      <c r="B162" s="121"/>
      <c r="C162" s="131"/>
      <c r="D162" s="124"/>
      <c r="E162" s="124"/>
      <c r="F162" s="41" t="s">
        <v>36</v>
      </c>
      <c r="G162" s="44"/>
      <c r="H162" s="189"/>
      <c r="I162" s="143"/>
    </row>
    <row r="163" spans="1:9" ht="15">
      <c r="A163" s="132"/>
      <c r="B163" s="122"/>
      <c r="C163" s="132"/>
      <c r="D163" s="125"/>
      <c r="E163" s="125"/>
      <c r="F163" s="41" t="s">
        <v>37</v>
      </c>
      <c r="G163" s="44">
        <v>0</v>
      </c>
      <c r="H163" s="190"/>
      <c r="I163" s="144"/>
    </row>
    <row r="164" spans="1:9" ht="15">
      <c r="A164" s="126" t="s">
        <v>399</v>
      </c>
      <c r="B164" s="120" t="s">
        <v>408</v>
      </c>
      <c r="C164" s="130" t="s">
        <v>70</v>
      </c>
      <c r="D164" s="123" t="s">
        <v>42</v>
      </c>
      <c r="E164" s="123" t="s">
        <v>43</v>
      </c>
      <c r="F164" s="41" t="s">
        <v>26</v>
      </c>
      <c r="G164" s="44">
        <f>G165+G166+G167+G168+G169</f>
        <v>550</v>
      </c>
      <c r="H164" s="140" t="s">
        <v>44</v>
      </c>
      <c r="I164" s="130">
        <v>93</v>
      </c>
    </row>
    <row r="165" spans="1:9" ht="15">
      <c r="A165" s="131"/>
      <c r="B165" s="121"/>
      <c r="C165" s="131"/>
      <c r="D165" s="124"/>
      <c r="E165" s="124"/>
      <c r="F165" s="41" t="s">
        <v>33</v>
      </c>
      <c r="G165" s="44">
        <v>0</v>
      </c>
      <c r="H165" s="189"/>
      <c r="I165" s="143"/>
    </row>
    <row r="166" spans="1:9" ht="15">
      <c r="A166" s="131"/>
      <c r="B166" s="121"/>
      <c r="C166" s="131"/>
      <c r="D166" s="124"/>
      <c r="E166" s="124"/>
      <c r="F166" s="41" t="s">
        <v>34</v>
      </c>
      <c r="G166" s="44">
        <v>495</v>
      </c>
      <c r="H166" s="189"/>
      <c r="I166" s="143"/>
    </row>
    <row r="167" spans="1:9" ht="15">
      <c r="A167" s="131"/>
      <c r="B167" s="121"/>
      <c r="C167" s="131"/>
      <c r="D167" s="124"/>
      <c r="E167" s="124"/>
      <c r="F167" s="41" t="s">
        <v>35</v>
      </c>
      <c r="G167" s="44"/>
      <c r="H167" s="189"/>
      <c r="I167" s="143"/>
    </row>
    <row r="168" spans="1:9" ht="15">
      <c r="A168" s="131"/>
      <c r="B168" s="121"/>
      <c r="C168" s="131"/>
      <c r="D168" s="124"/>
      <c r="E168" s="124"/>
      <c r="F168" s="41" t="s">
        <v>36</v>
      </c>
      <c r="G168" s="44"/>
      <c r="H168" s="189"/>
      <c r="I168" s="143"/>
    </row>
    <row r="169" spans="1:9" ht="15">
      <c r="A169" s="132"/>
      <c r="B169" s="122"/>
      <c r="C169" s="132"/>
      <c r="D169" s="125"/>
      <c r="E169" s="125"/>
      <c r="F169" s="41" t="s">
        <v>37</v>
      </c>
      <c r="G169" s="44">
        <v>55</v>
      </c>
      <c r="H169" s="190"/>
      <c r="I169" s="144"/>
    </row>
    <row r="170" spans="1:9" ht="15">
      <c r="A170" s="126" t="s">
        <v>400</v>
      </c>
      <c r="B170" s="120" t="s">
        <v>409</v>
      </c>
      <c r="C170" s="130" t="s">
        <v>70</v>
      </c>
      <c r="D170" s="123" t="s">
        <v>42</v>
      </c>
      <c r="E170" s="123" t="s">
        <v>43</v>
      </c>
      <c r="F170" s="41" t="s">
        <v>26</v>
      </c>
      <c r="G170" s="44">
        <f>G171</f>
        <v>0</v>
      </c>
      <c r="H170" s="140" t="s">
        <v>44</v>
      </c>
      <c r="I170" s="130">
        <v>93</v>
      </c>
    </row>
    <row r="171" spans="1:9" ht="15">
      <c r="A171" s="131"/>
      <c r="B171" s="121"/>
      <c r="C171" s="131"/>
      <c r="D171" s="124"/>
      <c r="E171" s="124"/>
      <c r="F171" s="41" t="s">
        <v>33</v>
      </c>
      <c r="G171" s="44">
        <v>0</v>
      </c>
      <c r="H171" s="189"/>
      <c r="I171" s="143"/>
    </row>
    <row r="172" spans="1:9" ht="15">
      <c r="A172" s="131"/>
      <c r="B172" s="121"/>
      <c r="C172" s="131"/>
      <c r="D172" s="124"/>
      <c r="E172" s="124"/>
      <c r="F172" s="41" t="s">
        <v>34</v>
      </c>
      <c r="G172" s="44"/>
      <c r="H172" s="189"/>
      <c r="I172" s="143"/>
    </row>
    <row r="173" spans="1:9" ht="15">
      <c r="A173" s="131"/>
      <c r="B173" s="121"/>
      <c r="C173" s="131"/>
      <c r="D173" s="124"/>
      <c r="E173" s="124"/>
      <c r="F173" s="41" t="s">
        <v>35</v>
      </c>
      <c r="G173" s="44"/>
      <c r="H173" s="189"/>
      <c r="I173" s="143"/>
    </row>
    <row r="174" spans="1:9" ht="15">
      <c r="A174" s="131"/>
      <c r="B174" s="121"/>
      <c r="C174" s="131"/>
      <c r="D174" s="124"/>
      <c r="E174" s="124"/>
      <c r="F174" s="41" t="s">
        <v>36</v>
      </c>
      <c r="G174" s="44"/>
      <c r="H174" s="189"/>
      <c r="I174" s="143"/>
    </row>
    <row r="175" spans="1:9" ht="147" customHeight="1">
      <c r="A175" s="132"/>
      <c r="B175" s="122"/>
      <c r="C175" s="132"/>
      <c r="D175" s="125"/>
      <c r="E175" s="125"/>
      <c r="F175" s="41" t="s">
        <v>37</v>
      </c>
      <c r="G175" s="44"/>
      <c r="H175" s="190"/>
      <c r="I175" s="144"/>
    </row>
    <row r="176" spans="1:9" ht="15">
      <c r="A176" s="47"/>
      <c r="B176" s="136" t="s">
        <v>348</v>
      </c>
      <c r="C176" s="130" t="s">
        <v>313</v>
      </c>
      <c r="D176" s="48"/>
      <c r="E176" s="117" t="s">
        <v>43</v>
      </c>
      <c r="F176" s="41" t="s">
        <v>26</v>
      </c>
      <c r="G176" s="44">
        <f>G177+G178+G179</f>
        <v>19015.699999999997</v>
      </c>
      <c r="H176" s="140" t="s">
        <v>44</v>
      </c>
      <c r="I176" s="130">
        <v>93</v>
      </c>
    </row>
    <row r="177" spans="1:9" ht="15">
      <c r="A177" s="49"/>
      <c r="B177" s="121"/>
      <c r="C177" s="131"/>
      <c r="D177" s="50"/>
      <c r="E177" s="124"/>
      <c r="F177" s="41" t="s">
        <v>33</v>
      </c>
      <c r="G177" s="44">
        <f>G183</f>
        <v>1331.1</v>
      </c>
      <c r="H177" s="189"/>
      <c r="I177" s="143"/>
    </row>
    <row r="178" spans="1:9" ht="15">
      <c r="A178" s="49" t="s">
        <v>282</v>
      </c>
      <c r="B178" s="121"/>
      <c r="C178" s="131"/>
      <c r="D178" s="50"/>
      <c r="E178" s="124"/>
      <c r="F178" s="41" t="s">
        <v>34</v>
      </c>
      <c r="G178" s="44">
        <f>G184</f>
        <v>4421.2</v>
      </c>
      <c r="H178" s="189"/>
      <c r="I178" s="143"/>
    </row>
    <row r="179" spans="1:9" ht="15">
      <c r="A179" s="49"/>
      <c r="B179" s="121"/>
      <c r="C179" s="131"/>
      <c r="D179" s="50"/>
      <c r="E179" s="124"/>
      <c r="F179" s="41" t="s">
        <v>35</v>
      </c>
      <c r="G179" s="44">
        <f>G185</f>
        <v>13263.4</v>
      </c>
      <c r="H179" s="189"/>
      <c r="I179" s="143"/>
    </row>
    <row r="180" spans="1:9" ht="15">
      <c r="A180" s="49"/>
      <c r="B180" s="121"/>
      <c r="C180" s="131"/>
      <c r="D180" s="50" t="s">
        <v>42</v>
      </c>
      <c r="E180" s="124"/>
      <c r="F180" s="41" t="s">
        <v>36</v>
      </c>
      <c r="G180" s="44">
        <v>0</v>
      </c>
      <c r="H180" s="189"/>
      <c r="I180" s="143"/>
    </row>
    <row r="181" spans="1:9" ht="15">
      <c r="A181" s="51"/>
      <c r="B181" s="122"/>
      <c r="C181" s="132"/>
      <c r="D181" s="52"/>
      <c r="E181" s="125"/>
      <c r="F181" s="41" t="s">
        <v>37</v>
      </c>
      <c r="G181" s="44">
        <v>0</v>
      </c>
      <c r="H181" s="190"/>
      <c r="I181" s="144"/>
    </row>
    <row r="182" spans="1:9" ht="15">
      <c r="A182" s="47"/>
      <c r="B182" s="129" t="s">
        <v>339</v>
      </c>
      <c r="C182" s="113" t="s">
        <v>327</v>
      </c>
      <c r="D182" s="48"/>
      <c r="E182" s="123" t="s">
        <v>43</v>
      </c>
      <c r="F182" s="41" t="s">
        <v>26</v>
      </c>
      <c r="G182" s="44">
        <f>G183+G184+G185</f>
        <v>19015.699999999997</v>
      </c>
      <c r="H182" s="140" t="s">
        <v>44</v>
      </c>
      <c r="I182" s="130">
        <v>93</v>
      </c>
    </row>
    <row r="183" spans="1:9" ht="15">
      <c r="A183" s="49"/>
      <c r="B183" s="121"/>
      <c r="C183" s="113"/>
      <c r="D183" s="50"/>
      <c r="E183" s="124"/>
      <c r="F183" s="41" t="s">
        <v>33</v>
      </c>
      <c r="G183" s="44">
        <v>1331.1</v>
      </c>
      <c r="H183" s="189"/>
      <c r="I183" s="143"/>
    </row>
    <row r="184" spans="1:9" ht="15">
      <c r="A184" s="49" t="s">
        <v>338</v>
      </c>
      <c r="B184" s="121"/>
      <c r="C184" s="113"/>
      <c r="D184" s="50"/>
      <c r="E184" s="124"/>
      <c r="F184" s="41" t="s">
        <v>34</v>
      </c>
      <c r="G184" s="44">
        <v>4421.2</v>
      </c>
      <c r="H184" s="189"/>
      <c r="I184" s="143"/>
    </row>
    <row r="185" spans="1:9" ht="15">
      <c r="A185" s="49"/>
      <c r="B185" s="121"/>
      <c r="C185" s="113"/>
      <c r="D185" s="50"/>
      <c r="E185" s="124"/>
      <c r="F185" s="41" t="s">
        <v>35</v>
      </c>
      <c r="G185" s="44">
        <v>13263.4</v>
      </c>
      <c r="H185" s="189"/>
      <c r="I185" s="143"/>
    </row>
    <row r="186" spans="1:9" ht="15">
      <c r="A186" s="49"/>
      <c r="B186" s="121"/>
      <c r="C186" s="113"/>
      <c r="D186" s="50"/>
      <c r="E186" s="124"/>
      <c r="F186" s="41" t="s">
        <v>36</v>
      </c>
      <c r="G186" s="44"/>
      <c r="H186" s="189"/>
      <c r="I186" s="143"/>
    </row>
    <row r="187" spans="1:9" ht="15">
      <c r="A187" s="51"/>
      <c r="B187" s="122"/>
      <c r="C187" s="113"/>
      <c r="D187" s="52" t="s">
        <v>42</v>
      </c>
      <c r="E187" s="125"/>
      <c r="F187" s="41" t="s">
        <v>37</v>
      </c>
      <c r="G187" s="44"/>
      <c r="H187" s="190"/>
      <c r="I187" s="144"/>
    </row>
    <row r="188" spans="1:9" ht="15">
      <c r="A188" s="49"/>
      <c r="B188" s="129" t="s">
        <v>341</v>
      </c>
      <c r="C188" s="182"/>
      <c r="D188" s="50"/>
      <c r="E188" s="123"/>
      <c r="F188" s="41" t="s">
        <v>26</v>
      </c>
      <c r="G188" s="44">
        <v>0</v>
      </c>
      <c r="H188" s="140" t="s">
        <v>44</v>
      </c>
      <c r="I188" s="130">
        <v>93</v>
      </c>
    </row>
    <row r="189" spans="1:9" ht="15">
      <c r="A189" s="49" t="s">
        <v>340</v>
      </c>
      <c r="B189" s="121"/>
      <c r="C189" s="131"/>
      <c r="D189" s="50"/>
      <c r="E189" s="124"/>
      <c r="F189" s="41" t="s">
        <v>33</v>
      </c>
      <c r="G189" s="44">
        <v>0</v>
      </c>
      <c r="H189" s="189"/>
      <c r="I189" s="143"/>
    </row>
    <row r="190" spans="1:9" ht="15">
      <c r="A190" s="49"/>
      <c r="B190" s="121"/>
      <c r="C190" s="131"/>
      <c r="D190" s="50"/>
      <c r="E190" s="124"/>
      <c r="F190" s="41" t="s">
        <v>34</v>
      </c>
      <c r="G190" s="44">
        <v>0</v>
      </c>
      <c r="H190" s="189"/>
      <c r="I190" s="143"/>
    </row>
    <row r="191" spans="1:9" ht="15">
      <c r="A191" s="49"/>
      <c r="B191" s="121"/>
      <c r="C191" s="131"/>
      <c r="D191" s="50"/>
      <c r="E191" s="124"/>
      <c r="F191" s="41" t="s">
        <v>35</v>
      </c>
      <c r="G191" s="44"/>
      <c r="H191" s="189"/>
      <c r="I191" s="143"/>
    </row>
    <row r="192" spans="1:9" ht="15">
      <c r="A192" s="49"/>
      <c r="B192" s="121"/>
      <c r="C192" s="131"/>
      <c r="D192" s="50"/>
      <c r="E192" s="124"/>
      <c r="F192" s="41" t="s">
        <v>36</v>
      </c>
      <c r="G192" s="44"/>
      <c r="H192" s="189"/>
      <c r="I192" s="143"/>
    </row>
    <row r="193" spans="1:9" ht="63.75" customHeight="1">
      <c r="A193" s="49"/>
      <c r="B193" s="122"/>
      <c r="C193" s="132"/>
      <c r="D193" s="50"/>
      <c r="E193" s="125"/>
      <c r="F193" s="41" t="s">
        <v>37</v>
      </c>
      <c r="G193" s="44"/>
      <c r="H193" s="190"/>
      <c r="I193" s="144"/>
    </row>
    <row r="194" spans="1:9" ht="15">
      <c r="A194" s="130" t="s">
        <v>314</v>
      </c>
      <c r="B194" s="136" t="s">
        <v>360</v>
      </c>
      <c r="C194" s="113" t="s">
        <v>24</v>
      </c>
      <c r="D194" s="114" t="s">
        <v>42</v>
      </c>
      <c r="E194" s="117" t="s">
        <v>43</v>
      </c>
      <c r="F194" s="41" t="s">
        <v>26</v>
      </c>
      <c r="G194" s="44">
        <f>G195+G196+G197</f>
        <v>14351.5</v>
      </c>
      <c r="H194" s="140" t="s">
        <v>44</v>
      </c>
      <c r="I194" s="130">
        <v>93</v>
      </c>
    </row>
    <row r="195" spans="1:9" ht="15">
      <c r="A195" s="143"/>
      <c r="B195" s="150"/>
      <c r="C195" s="113"/>
      <c r="D195" s="152"/>
      <c r="E195" s="154"/>
      <c r="F195" s="41" t="s">
        <v>33</v>
      </c>
      <c r="G195" s="44">
        <v>0</v>
      </c>
      <c r="H195" s="189"/>
      <c r="I195" s="143"/>
    </row>
    <row r="196" spans="1:9" ht="15">
      <c r="A196" s="143"/>
      <c r="B196" s="150"/>
      <c r="C196" s="113"/>
      <c r="D196" s="152"/>
      <c r="E196" s="154"/>
      <c r="F196" s="41" t="s">
        <v>34</v>
      </c>
      <c r="G196" s="44">
        <f>G202+G208</f>
        <v>14351.5</v>
      </c>
      <c r="H196" s="189"/>
      <c r="I196" s="143"/>
    </row>
    <row r="197" spans="1:9" ht="15">
      <c r="A197" s="143"/>
      <c r="B197" s="150"/>
      <c r="C197" s="113"/>
      <c r="D197" s="152"/>
      <c r="E197" s="154"/>
      <c r="F197" s="41" t="s">
        <v>35</v>
      </c>
      <c r="G197" s="44">
        <v>0</v>
      </c>
      <c r="H197" s="189"/>
      <c r="I197" s="143"/>
    </row>
    <row r="198" spans="1:9" ht="15">
      <c r="A198" s="143"/>
      <c r="B198" s="150"/>
      <c r="C198" s="113"/>
      <c r="D198" s="152"/>
      <c r="E198" s="154"/>
      <c r="F198" s="41" t="s">
        <v>36</v>
      </c>
      <c r="G198" s="44">
        <v>0</v>
      </c>
      <c r="H198" s="189"/>
      <c r="I198" s="143"/>
    </row>
    <row r="199" spans="1:9" ht="15">
      <c r="A199" s="144"/>
      <c r="B199" s="151"/>
      <c r="C199" s="113"/>
      <c r="D199" s="153"/>
      <c r="E199" s="155"/>
      <c r="F199" s="41" t="s">
        <v>37</v>
      </c>
      <c r="G199" s="44">
        <v>0</v>
      </c>
      <c r="H199" s="190"/>
      <c r="I199" s="144"/>
    </row>
    <row r="200" spans="1:9" ht="15">
      <c r="A200" s="130" t="s">
        <v>315</v>
      </c>
      <c r="B200" s="136" t="s">
        <v>76</v>
      </c>
      <c r="C200" s="113" t="s">
        <v>156</v>
      </c>
      <c r="D200" s="114" t="s">
        <v>42</v>
      </c>
      <c r="E200" s="117" t="s">
        <v>43</v>
      </c>
      <c r="F200" s="41" t="s">
        <v>26</v>
      </c>
      <c r="G200" s="44">
        <f>G201+G202+G203</f>
        <v>14351.5</v>
      </c>
      <c r="H200" s="140" t="s">
        <v>44</v>
      </c>
      <c r="I200" s="130">
        <v>93</v>
      </c>
    </row>
    <row r="201" spans="1:9" ht="15">
      <c r="A201" s="143"/>
      <c r="B201" s="150"/>
      <c r="C201" s="113"/>
      <c r="D201" s="152"/>
      <c r="E201" s="154"/>
      <c r="F201" s="41" t="s">
        <v>33</v>
      </c>
      <c r="G201" s="44">
        <v>0</v>
      </c>
      <c r="H201" s="189"/>
      <c r="I201" s="143"/>
    </row>
    <row r="202" spans="1:9" ht="15">
      <c r="A202" s="143"/>
      <c r="B202" s="150"/>
      <c r="C202" s="113"/>
      <c r="D202" s="152"/>
      <c r="E202" s="154"/>
      <c r="F202" s="41" t="s">
        <v>34</v>
      </c>
      <c r="G202" s="44">
        <v>14351.5</v>
      </c>
      <c r="H202" s="189"/>
      <c r="I202" s="143"/>
    </row>
    <row r="203" spans="1:9" ht="15">
      <c r="A203" s="143"/>
      <c r="B203" s="150"/>
      <c r="C203" s="113"/>
      <c r="D203" s="152"/>
      <c r="E203" s="154"/>
      <c r="F203" s="41" t="s">
        <v>35</v>
      </c>
      <c r="G203" s="44">
        <v>0</v>
      </c>
      <c r="H203" s="189"/>
      <c r="I203" s="143"/>
    </row>
    <row r="204" spans="1:9" ht="15">
      <c r="A204" s="143"/>
      <c r="B204" s="150"/>
      <c r="C204" s="113"/>
      <c r="D204" s="152"/>
      <c r="E204" s="154"/>
      <c r="F204" s="41" t="s">
        <v>36</v>
      </c>
      <c r="G204" s="44">
        <v>0</v>
      </c>
      <c r="H204" s="189"/>
      <c r="I204" s="143"/>
    </row>
    <row r="205" spans="1:9" ht="26.25" customHeight="1">
      <c r="A205" s="144"/>
      <c r="B205" s="151"/>
      <c r="C205" s="113"/>
      <c r="D205" s="153"/>
      <c r="E205" s="155"/>
      <c r="F205" s="41" t="s">
        <v>37</v>
      </c>
      <c r="G205" s="44">
        <v>0</v>
      </c>
      <c r="H205" s="190"/>
      <c r="I205" s="144"/>
    </row>
    <row r="206" spans="1:9" ht="15">
      <c r="A206" s="53"/>
      <c r="B206" s="136" t="s">
        <v>418</v>
      </c>
      <c r="C206" s="113" t="s">
        <v>156</v>
      </c>
      <c r="D206" s="50"/>
      <c r="E206" s="54"/>
      <c r="F206" s="41" t="s">
        <v>26</v>
      </c>
      <c r="G206" s="44">
        <f>G207+G208+G209</f>
        <v>0</v>
      </c>
      <c r="H206" s="140" t="s">
        <v>44</v>
      </c>
      <c r="I206" s="130">
        <v>93</v>
      </c>
    </row>
    <row r="207" spans="1:9" ht="15">
      <c r="A207" s="53"/>
      <c r="B207" s="121"/>
      <c r="C207" s="113"/>
      <c r="D207" s="50"/>
      <c r="E207" s="54"/>
      <c r="F207" s="41" t="s">
        <v>33</v>
      </c>
      <c r="G207" s="44">
        <v>0</v>
      </c>
      <c r="H207" s="189"/>
      <c r="I207" s="131"/>
    </row>
    <row r="208" spans="1:9" ht="15">
      <c r="A208" s="53" t="s">
        <v>417</v>
      </c>
      <c r="B208" s="121"/>
      <c r="C208" s="113"/>
      <c r="D208" s="50"/>
      <c r="E208" s="54"/>
      <c r="F208" s="41" t="s">
        <v>34</v>
      </c>
      <c r="G208" s="44">
        <v>0</v>
      </c>
      <c r="H208" s="189"/>
      <c r="I208" s="131"/>
    </row>
    <row r="209" spans="1:9" ht="15">
      <c r="A209" s="53"/>
      <c r="B209" s="121"/>
      <c r="C209" s="113"/>
      <c r="D209" s="50"/>
      <c r="E209" s="54"/>
      <c r="F209" s="41" t="s">
        <v>35</v>
      </c>
      <c r="G209" s="44">
        <v>0</v>
      </c>
      <c r="H209" s="189"/>
      <c r="I209" s="131"/>
    </row>
    <row r="210" spans="1:9" ht="15">
      <c r="A210" s="53"/>
      <c r="B210" s="121"/>
      <c r="C210" s="113"/>
      <c r="D210" s="50"/>
      <c r="E210" s="54"/>
      <c r="F210" s="41" t="s">
        <v>36</v>
      </c>
      <c r="G210" s="44"/>
      <c r="H210" s="189"/>
      <c r="I210" s="131"/>
    </row>
    <row r="211" spans="1:9" ht="96.75" customHeight="1">
      <c r="A211" s="53"/>
      <c r="B211" s="122"/>
      <c r="C211" s="113"/>
      <c r="D211" s="50" t="s">
        <v>42</v>
      </c>
      <c r="E211" s="54" t="s">
        <v>43</v>
      </c>
      <c r="F211" s="41" t="s">
        <v>37</v>
      </c>
      <c r="G211" s="44"/>
      <c r="H211" s="190"/>
      <c r="I211" s="132"/>
    </row>
    <row r="212" spans="1:9" ht="15">
      <c r="A212" s="110" t="s">
        <v>385</v>
      </c>
      <c r="B212" s="167" t="s">
        <v>388</v>
      </c>
      <c r="C212" s="113" t="s">
        <v>156</v>
      </c>
      <c r="D212" s="114" t="s">
        <v>42</v>
      </c>
      <c r="E212" s="117" t="s">
        <v>43</v>
      </c>
      <c r="F212" s="41" t="s">
        <v>26</v>
      </c>
      <c r="G212" s="44">
        <v>0</v>
      </c>
      <c r="H212" s="140" t="s">
        <v>44</v>
      </c>
      <c r="I212" s="130">
        <v>93</v>
      </c>
    </row>
    <row r="213" spans="1:9" ht="15">
      <c r="A213" s="127"/>
      <c r="B213" s="168"/>
      <c r="C213" s="113"/>
      <c r="D213" s="152"/>
      <c r="E213" s="154"/>
      <c r="F213" s="41" t="s">
        <v>33</v>
      </c>
      <c r="G213" s="44">
        <v>0</v>
      </c>
      <c r="H213" s="189"/>
      <c r="I213" s="143"/>
    </row>
    <row r="214" spans="1:9" ht="15">
      <c r="A214" s="127"/>
      <c r="B214" s="168"/>
      <c r="C214" s="113"/>
      <c r="D214" s="152"/>
      <c r="E214" s="154"/>
      <c r="F214" s="41" t="s">
        <v>34</v>
      </c>
      <c r="G214" s="44">
        <v>0</v>
      </c>
      <c r="H214" s="189"/>
      <c r="I214" s="143"/>
    </row>
    <row r="215" spans="1:9" ht="15">
      <c r="A215" s="127"/>
      <c r="B215" s="168"/>
      <c r="C215" s="113"/>
      <c r="D215" s="152"/>
      <c r="E215" s="154"/>
      <c r="F215" s="41" t="s">
        <v>35</v>
      </c>
      <c r="G215" s="44"/>
      <c r="H215" s="189"/>
      <c r="I215" s="143"/>
    </row>
    <row r="216" spans="1:9" ht="15">
      <c r="A216" s="127"/>
      <c r="B216" s="168"/>
      <c r="C216" s="113"/>
      <c r="D216" s="152"/>
      <c r="E216" s="154"/>
      <c r="F216" s="41" t="s">
        <v>36</v>
      </c>
      <c r="G216" s="44"/>
      <c r="H216" s="189"/>
      <c r="I216" s="143"/>
    </row>
    <row r="217" spans="1:9" ht="30.75" customHeight="1">
      <c r="A217" s="128"/>
      <c r="B217" s="169"/>
      <c r="C217" s="113"/>
      <c r="D217" s="153"/>
      <c r="E217" s="155"/>
      <c r="F217" s="41" t="s">
        <v>37</v>
      </c>
      <c r="G217" s="44"/>
      <c r="H217" s="190"/>
      <c r="I217" s="144"/>
    </row>
    <row r="218" spans="1:9" ht="15">
      <c r="A218" s="110" t="s">
        <v>386</v>
      </c>
      <c r="B218" s="136" t="s">
        <v>76</v>
      </c>
      <c r="C218" s="113" t="s">
        <v>156</v>
      </c>
      <c r="D218" s="114" t="s">
        <v>42</v>
      </c>
      <c r="E218" s="117" t="s">
        <v>43</v>
      </c>
      <c r="F218" s="41" t="s">
        <v>26</v>
      </c>
      <c r="G218" s="44">
        <v>0</v>
      </c>
      <c r="H218" s="140" t="s">
        <v>44</v>
      </c>
      <c r="I218" s="130">
        <v>93</v>
      </c>
    </row>
    <row r="219" spans="1:9" ht="15">
      <c r="A219" s="127"/>
      <c r="B219" s="150"/>
      <c r="C219" s="113"/>
      <c r="D219" s="124"/>
      <c r="E219" s="154"/>
      <c r="F219" s="41" t="s">
        <v>33</v>
      </c>
      <c r="G219" s="44">
        <v>0</v>
      </c>
      <c r="H219" s="189"/>
      <c r="I219" s="143"/>
    </row>
    <row r="220" spans="1:9" ht="15">
      <c r="A220" s="127"/>
      <c r="B220" s="150"/>
      <c r="C220" s="113"/>
      <c r="D220" s="124"/>
      <c r="E220" s="154"/>
      <c r="F220" s="41" t="s">
        <v>34</v>
      </c>
      <c r="G220" s="44">
        <v>0</v>
      </c>
      <c r="H220" s="189"/>
      <c r="I220" s="143"/>
    </row>
    <row r="221" spans="1:9" ht="15">
      <c r="A221" s="127"/>
      <c r="B221" s="150"/>
      <c r="C221" s="113"/>
      <c r="D221" s="124"/>
      <c r="E221" s="154"/>
      <c r="F221" s="41" t="s">
        <v>35</v>
      </c>
      <c r="G221" s="44"/>
      <c r="H221" s="189"/>
      <c r="I221" s="143"/>
    </row>
    <row r="222" spans="1:9" ht="15">
      <c r="A222" s="127"/>
      <c r="B222" s="150"/>
      <c r="C222" s="113"/>
      <c r="D222" s="124"/>
      <c r="E222" s="154"/>
      <c r="F222" s="41" t="s">
        <v>36</v>
      </c>
      <c r="G222" s="44"/>
      <c r="H222" s="189"/>
      <c r="I222" s="143"/>
    </row>
    <row r="223" spans="1:9" ht="29.25" customHeight="1">
      <c r="A223" s="128"/>
      <c r="B223" s="151"/>
      <c r="C223" s="113"/>
      <c r="D223" s="125"/>
      <c r="E223" s="155"/>
      <c r="F223" s="41" t="s">
        <v>37</v>
      </c>
      <c r="G223" s="44"/>
      <c r="H223" s="190"/>
      <c r="I223" s="144"/>
    </row>
    <row r="224" spans="1:9" ht="15">
      <c r="A224" s="126" t="s">
        <v>387</v>
      </c>
      <c r="B224" s="136" t="s">
        <v>389</v>
      </c>
      <c r="C224" s="113" t="s">
        <v>156</v>
      </c>
      <c r="D224" s="114" t="s">
        <v>42</v>
      </c>
      <c r="E224" s="117" t="s">
        <v>43</v>
      </c>
      <c r="F224" s="41" t="s">
        <v>26</v>
      </c>
      <c r="G224" s="44">
        <f>G225+G226+G227</f>
        <v>6213.5</v>
      </c>
      <c r="H224" s="140" t="s">
        <v>44</v>
      </c>
      <c r="I224" s="130">
        <v>93</v>
      </c>
    </row>
    <row r="225" spans="1:9" ht="15">
      <c r="A225" s="127"/>
      <c r="B225" s="121"/>
      <c r="C225" s="113"/>
      <c r="D225" s="124"/>
      <c r="E225" s="154"/>
      <c r="F225" s="41" t="s">
        <v>33</v>
      </c>
      <c r="G225" s="44">
        <v>0</v>
      </c>
      <c r="H225" s="189"/>
      <c r="I225" s="143"/>
    </row>
    <row r="226" spans="1:9" ht="15">
      <c r="A226" s="127"/>
      <c r="B226" s="121"/>
      <c r="C226" s="113"/>
      <c r="D226" s="124"/>
      <c r="E226" s="154"/>
      <c r="F226" s="41" t="s">
        <v>34</v>
      </c>
      <c r="G226" s="44">
        <f>G232</f>
        <v>248.5</v>
      </c>
      <c r="H226" s="189"/>
      <c r="I226" s="143"/>
    </row>
    <row r="227" spans="1:9" ht="15">
      <c r="A227" s="127"/>
      <c r="B227" s="121"/>
      <c r="C227" s="113"/>
      <c r="D227" s="124"/>
      <c r="E227" s="154"/>
      <c r="F227" s="41" t="s">
        <v>35</v>
      </c>
      <c r="G227" s="44">
        <f>G233</f>
        <v>5965</v>
      </c>
      <c r="H227" s="189"/>
      <c r="I227" s="143"/>
    </row>
    <row r="228" spans="1:9" ht="15">
      <c r="A228" s="127"/>
      <c r="B228" s="121"/>
      <c r="C228" s="113"/>
      <c r="D228" s="124"/>
      <c r="E228" s="154"/>
      <c r="F228" s="41" t="s">
        <v>36</v>
      </c>
      <c r="G228" s="44"/>
      <c r="H228" s="189"/>
      <c r="I228" s="143"/>
    </row>
    <row r="229" spans="1:9" ht="15">
      <c r="A229" s="128"/>
      <c r="B229" s="122"/>
      <c r="C229" s="113"/>
      <c r="D229" s="125"/>
      <c r="E229" s="155"/>
      <c r="F229" s="41" t="s">
        <v>37</v>
      </c>
      <c r="G229" s="44"/>
      <c r="H229" s="190"/>
      <c r="I229" s="144"/>
    </row>
    <row r="230" spans="1:9" ht="15">
      <c r="A230" s="126" t="s">
        <v>391</v>
      </c>
      <c r="B230" s="133" t="s">
        <v>390</v>
      </c>
      <c r="C230" s="113" t="s">
        <v>156</v>
      </c>
      <c r="D230" s="114" t="s">
        <v>42</v>
      </c>
      <c r="E230" s="117" t="s">
        <v>43</v>
      </c>
      <c r="F230" s="41" t="s">
        <v>26</v>
      </c>
      <c r="G230" s="44">
        <f>G231+G232+G233</f>
        <v>6213.5</v>
      </c>
      <c r="H230" s="140" t="s">
        <v>44</v>
      </c>
      <c r="I230" s="130">
        <v>93</v>
      </c>
    </row>
    <row r="231" spans="1:9" ht="15">
      <c r="A231" s="127"/>
      <c r="B231" s="134"/>
      <c r="C231" s="113"/>
      <c r="D231" s="124"/>
      <c r="E231" s="154"/>
      <c r="F231" s="41" t="s">
        <v>33</v>
      </c>
      <c r="G231" s="44">
        <v>0</v>
      </c>
      <c r="H231" s="189"/>
      <c r="I231" s="143"/>
    </row>
    <row r="232" spans="1:9" ht="15">
      <c r="A232" s="127"/>
      <c r="B232" s="134"/>
      <c r="C232" s="113"/>
      <c r="D232" s="124"/>
      <c r="E232" s="154"/>
      <c r="F232" s="41" t="s">
        <v>34</v>
      </c>
      <c r="G232" s="44">
        <v>248.5</v>
      </c>
      <c r="H232" s="189"/>
      <c r="I232" s="143"/>
    </row>
    <row r="233" spans="1:9" ht="15">
      <c r="A233" s="127"/>
      <c r="B233" s="134"/>
      <c r="C233" s="113"/>
      <c r="D233" s="124"/>
      <c r="E233" s="154"/>
      <c r="F233" s="41" t="s">
        <v>35</v>
      </c>
      <c r="G233" s="44">
        <v>5965</v>
      </c>
      <c r="H233" s="189"/>
      <c r="I233" s="143"/>
    </row>
    <row r="234" spans="1:9" ht="15">
      <c r="A234" s="127"/>
      <c r="B234" s="134"/>
      <c r="C234" s="113"/>
      <c r="D234" s="124"/>
      <c r="E234" s="154"/>
      <c r="F234" s="41" t="s">
        <v>36</v>
      </c>
      <c r="G234" s="44"/>
      <c r="H234" s="189"/>
      <c r="I234" s="143"/>
    </row>
    <row r="235" spans="1:9" ht="42" customHeight="1">
      <c r="A235" s="128"/>
      <c r="B235" s="135"/>
      <c r="C235" s="113"/>
      <c r="D235" s="125"/>
      <c r="E235" s="155"/>
      <c r="F235" s="41" t="s">
        <v>37</v>
      </c>
      <c r="G235" s="44"/>
      <c r="H235" s="190"/>
      <c r="I235" s="144"/>
    </row>
    <row r="236" spans="1:9" ht="15">
      <c r="A236" s="113">
        <v>2</v>
      </c>
      <c r="B236" s="175" t="s">
        <v>379</v>
      </c>
      <c r="C236" s="113" t="s">
        <v>24</v>
      </c>
      <c r="D236" s="148" t="s">
        <v>25</v>
      </c>
      <c r="E236" s="148" t="s">
        <v>25</v>
      </c>
      <c r="F236" s="41" t="s">
        <v>26</v>
      </c>
      <c r="G236" s="44">
        <f>G237+G238+G239</f>
        <v>33452.899999999994</v>
      </c>
      <c r="H236" s="55" t="s">
        <v>45</v>
      </c>
      <c r="I236" s="43" t="s">
        <v>45</v>
      </c>
    </row>
    <row r="237" spans="1:9" ht="15">
      <c r="A237" s="113"/>
      <c r="B237" s="175"/>
      <c r="C237" s="113"/>
      <c r="D237" s="148"/>
      <c r="E237" s="148"/>
      <c r="F237" s="41" t="s">
        <v>33</v>
      </c>
      <c r="G237" s="44">
        <f>G243+G249+G309+G315+G327+G345+G363+G387+G405+G411+G417+G435+G441+G447</f>
        <v>16981.199999999997</v>
      </c>
      <c r="H237" s="55" t="s">
        <v>45</v>
      </c>
      <c r="I237" s="43" t="s">
        <v>45</v>
      </c>
    </row>
    <row r="238" spans="1:9" ht="15">
      <c r="A238" s="113"/>
      <c r="B238" s="175"/>
      <c r="C238" s="113"/>
      <c r="D238" s="148"/>
      <c r="E238" s="148"/>
      <c r="F238" s="41" t="s">
        <v>34</v>
      </c>
      <c r="G238" s="44">
        <f>G244+G250+G310+G316+G328+G346+G364+G388+G406+G412+G418+G436+G442+G448</f>
        <v>15726.3</v>
      </c>
      <c r="H238" s="55" t="s">
        <v>45</v>
      </c>
      <c r="I238" s="43" t="s">
        <v>45</v>
      </c>
    </row>
    <row r="239" spans="1:9" ht="15">
      <c r="A239" s="113"/>
      <c r="B239" s="175"/>
      <c r="C239" s="113"/>
      <c r="D239" s="148"/>
      <c r="E239" s="148"/>
      <c r="F239" s="41" t="s">
        <v>35</v>
      </c>
      <c r="G239" s="44">
        <f>G455</f>
        <v>745.4</v>
      </c>
      <c r="H239" s="55" t="s">
        <v>45</v>
      </c>
      <c r="I239" s="43" t="s">
        <v>45</v>
      </c>
    </row>
    <row r="240" spans="1:9" ht="15">
      <c r="A240" s="113"/>
      <c r="B240" s="175"/>
      <c r="C240" s="113"/>
      <c r="D240" s="148"/>
      <c r="E240" s="148"/>
      <c r="F240" s="41" t="s">
        <v>36</v>
      </c>
      <c r="G240" s="44">
        <v>0</v>
      </c>
      <c r="H240" s="55" t="s">
        <v>45</v>
      </c>
      <c r="I240" s="43" t="s">
        <v>45</v>
      </c>
    </row>
    <row r="241" spans="1:9" ht="27.75" customHeight="1">
      <c r="A241" s="113"/>
      <c r="B241" s="175"/>
      <c r="C241" s="113"/>
      <c r="D241" s="148"/>
      <c r="E241" s="148"/>
      <c r="F241" s="41" t="s">
        <v>37</v>
      </c>
      <c r="G241" s="44">
        <v>0</v>
      </c>
      <c r="H241" s="55" t="s">
        <v>45</v>
      </c>
      <c r="I241" s="43" t="s">
        <v>45</v>
      </c>
    </row>
    <row r="242" spans="1:9" ht="15">
      <c r="A242" s="113" t="s">
        <v>87</v>
      </c>
      <c r="B242" s="149" t="s">
        <v>88</v>
      </c>
      <c r="C242" s="113" t="s">
        <v>24</v>
      </c>
      <c r="D242" s="148" t="s">
        <v>25</v>
      </c>
      <c r="E242" s="148" t="s">
        <v>25</v>
      </c>
      <c r="F242" s="41" t="s">
        <v>26</v>
      </c>
      <c r="G242" s="44">
        <f>G243+G244+G245+G246+G247</f>
        <v>3293.2</v>
      </c>
      <c r="H242" s="198" t="s">
        <v>305</v>
      </c>
      <c r="I242" s="201">
        <v>0.77</v>
      </c>
    </row>
    <row r="243" spans="1:9" ht="15">
      <c r="A243" s="113"/>
      <c r="B243" s="149"/>
      <c r="C243" s="113"/>
      <c r="D243" s="148"/>
      <c r="E243" s="148"/>
      <c r="F243" s="41" t="s">
        <v>33</v>
      </c>
      <c r="G243" s="44">
        <v>3293.2</v>
      </c>
      <c r="H243" s="199"/>
      <c r="I243" s="202"/>
    </row>
    <row r="244" spans="1:9" ht="15">
      <c r="A244" s="113"/>
      <c r="B244" s="149"/>
      <c r="C244" s="113"/>
      <c r="D244" s="148"/>
      <c r="E244" s="148"/>
      <c r="F244" s="41" t="s">
        <v>34</v>
      </c>
      <c r="G244" s="44">
        <v>0</v>
      </c>
      <c r="H244" s="200"/>
      <c r="I244" s="203"/>
    </row>
    <row r="245" spans="1:9" ht="15">
      <c r="A245" s="113"/>
      <c r="B245" s="149"/>
      <c r="C245" s="113"/>
      <c r="D245" s="148"/>
      <c r="E245" s="148"/>
      <c r="F245" s="41" t="s">
        <v>35</v>
      </c>
      <c r="G245" s="44">
        <v>0</v>
      </c>
      <c r="H245" s="198" t="s">
        <v>411</v>
      </c>
      <c r="I245" s="201">
        <v>0.9</v>
      </c>
    </row>
    <row r="246" spans="1:9" ht="15">
      <c r="A246" s="113"/>
      <c r="B246" s="149"/>
      <c r="C246" s="113"/>
      <c r="D246" s="148"/>
      <c r="E246" s="148"/>
      <c r="F246" s="41" t="s">
        <v>36</v>
      </c>
      <c r="G246" s="44">
        <v>0</v>
      </c>
      <c r="H246" s="199"/>
      <c r="I246" s="202"/>
    </row>
    <row r="247" spans="1:9" ht="15">
      <c r="A247" s="113"/>
      <c r="B247" s="149"/>
      <c r="C247" s="113"/>
      <c r="D247" s="148"/>
      <c r="E247" s="148"/>
      <c r="F247" s="41" t="s">
        <v>37</v>
      </c>
      <c r="G247" s="44">
        <v>0</v>
      </c>
      <c r="H247" s="200"/>
      <c r="I247" s="203"/>
    </row>
    <row r="248" spans="1:9" ht="15">
      <c r="A248" s="113" t="s">
        <v>110</v>
      </c>
      <c r="B248" s="149" t="s">
        <v>111</v>
      </c>
      <c r="C248" s="113" t="s">
        <v>24</v>
      </c>
      <c r="D248" s="146" t="s">
        <v>42</v>
      </c>
      <c r="E248" s="148" t="s">
        <v>43</v>
      </c>
      <c r="F248" s="41" t="s">
        <v>26</v>
      </c>
      <c r="G248" s="44">
        <f>G249+G250+G251</f>
        <v>15299.8</v>
      </c>
      <c r="H248" s="198" t="s">
        <v>412</v>
      </c>
      <c r="I248" s="204">
        <v>0.01</v>
      </c>
    </row>
    <row r="249" spans="1:9" ht="15">
      <c r="A249" s="113"/>
      <c r="B249" s="149"/>
      <c r="C249" s="113"/>
      <c r="D249" s="146"/>
      <c r="E249" s="148"/>
      <c r="F249" s="41" t="s">
        <v>33</v>
      </c>
      <c r="G249" s="44">
        <f>G255+G261+G267+G303</f>
        <v>9091.9</v>
      </c>
      <c r="H249" s="199"/>
      <c r="I249" s="205"/>
    </row>
    <row r="250" spans="1:9" ht="15">
      <c r="A250" s="113"/>
      <c r="B250" s="149"/>
      <c r="C250" s="113"/>
      <c r="D250" s="146"/>
      <c r="E250" s="148"/>
      <c r="F250" s="41" t="s">
        <v>34</v>
      </c>
      <c r="G250" s="44">
        <f>G256+G262+G304</f>
        <v>6207.9</v>
      </c>
      <c r="H250" s="200"/>
      <c r="I250" s="206"/>
    </row>
    <row r="251" spans="1:9" ht="20.25" customHeight="1">
      <c r="A251" s="113"/>
      <c r="B251" s="149"/>
      <c r="C251" s="113"/>
      <c r="D251" s="146"/>
      <c r="E251" s="148"/>
      <c r="F251" s="41" t="s">
        <v>35</v>
      </c>
      <c r="G251" s="44">
        <f>G305</f>
        <v>0</v>
      </c>
      <c r="H251" s="56" t="s">
        <v>305</v>
      </c>
      <c r="I251" s="57">
        <v>0.77</v>
      </c>
    </row>
    <row r="252" spans="1:9" ht="15">
      <c r="A252" s="113"/>
      <c r="B252" s="149"/>
      <c r="C252" s="113"/>
      <c r="D252" s="146"/>
      <c r="E252" s="148"/>
      <c r="F252" s="41" t="s">
        <v>36</v>
      </c>
      <c r="G252" s="44">
        <v>0</v>
      </c>
      <c r="H252" s="198" t="s">
        <v>305</v>
      </c>
      <c r="I252" s="204">
        <v>0.77</v>
      </c>
    </row>
    <row r="253" spans="1:9" ht="15">
      <c r="A253" s="113"/>
      <c r="B253" s="149"/>
      <c r="C253" s="113"/>
      <c r="D253" s="146"/>
      <c r="E253" s="148"/>
      <c r="F253" s="41" t="s">
        <v>37</v>
      </c>
      <c r="G253" s="44">
        <v>0</v>
      </c>
      <c r="H253" s="200"/>
      <c r="I253" s="206"/>
    </row>
    <row r="254" spans="1:9" ht="15">
      <c r="A254" s="130" t="s">
        <v>112</v>
      </c>
      <c r="B254" s="136" t="s">
        <v>342</v>
      </c>
      <c r="C254" s="130" t="s">
        <v>70</v>
      </c>
      <c r="D254" s="114" t="s">
        <v>42</v>
      </c>
      <c r="E254" s="117" t="s">
        <v>43</v>
      </c>
      <c r="F254" s="41" t="s">
        <v>26</v>
      </c>
      <c r="G254" s="44">
        <f>G255+G256</f>
        <v>6675.2</v>
      </c>
      <c r="H254" s="198" t="s">
        <v>305</v>
      </c>
      <c r="I254" s="183">
        <v>0.77</v>
      </c>
    </row>
    <row r="255" spans="1:9" ht="15">
      <c r="A255" s="131"/>
      <c r="B255" s="121"/>
      <c r="C255" s="131"/>
      <c r="D255" s="124"/>
      <c r="E255" s="124"/>
      <c r="F255" s="41" t="s">
        <v>33</v>
      </c>
      <c r="G255" s="44">
        <v>467.3</v>
      </c>
      <c r="H255" s="199"/>
      <c r="I255" s="184"/>
    </row>
    <row r="256" spans="1:9" ht="15">
      <c r="A256" s="131"/>
      <c r="B256" s="121"/>
      <c r="C256" s="131"/>
      <c r="D256" s="124"/>
      <c r="E256" s="124"/>
      <c r="F256" s="41" t="s">
        <v>34</v>
      </c>
      <c r="G256" s="44">
        <v>6207.9</v>
      </c>
      <c r="H256" s="199"/>
      <c r="I256" s="184"/>
    </row>
    <row r="257" spans="1:9" ht="15">
      <c r="A257" s="131"/>
      <c r="B257" s="121"/>
      <c r="C257" s="131"/>
      <c r="D257" s="124"/>
      <c r="E257" s="124"/>
      <c r="F257" s="41" t="s">
        <v>35</v>
      </c>
      <c r="G257" s="44"/>
      <c r="H257" s="199"/>
      <c r="I257" s="184"/>
    </row>
    <row r="258" spans="1:9" ht="15">
      <c r="A258" s="131"/>
      <c r="B258" s="121"/>
      <c r="C258" s="131"/>
      <c r="D258" s="124"/>
      <c r="E258" s="124"/>
      <c r="F258" s="41" t="s">
        <v>36</v>
      </c>
      <c r="G258" s="44"/>
      <c r="H258" s="199"/>
      <c r="I258" s="184"/>
    </row>
    <row r="259" spans="1:9" ht="15">
      <c r="A259" s="132"/>
      <c r="B259" s="122"/>
      <c r="C259" s="132"/>
      <c r="D259" s="125"/>
      <c r="E259" s="125"/>
      <c r="F259" s="41" t="s">
        <v>37</v>
      </c>
      <c r="G259" s="44"/>
      <c r="H259" s="200"/>
      <c r="I259" s="185"/>
    </row>
    <row r="260" spans="1:9" ht="15">
      <c r="A260" s="130" t="s">
        <v>116</v>
      </c>
      <c r="B260" s="136" t="s">
        <v>343</v>
      </c>
      <c r="C260" s="130" t="s">
        <v>156</v>
      </c>
      <c r="D260" s="114" t="s">
        <v>42</v>
      </c>
      <c r="E260" s="117" t="s">
        <v>43</v>
      </c>
      <c r="F260" s="41" t="s">
        <v>26</v>
      </c>
      <c r="G260" s="44">
        <f>G261+G262</f>
        <v>0</v>
      </c>
      <c r="H260" s="198" t="s">
        <v>305</v>
      </c>
      <c r="I260" s="183">
        <v>0.77</v>
      </c>
    </row>
    <row r="261" spans="1:9" ht="15">
      <c r="A261" s="131"/>
      <c r="B261" s="121"/>
      <c r="C261" s="131"/>
      <c r="D261" s="124"/>
      <c r="E261" s="124"/>
      <c r="F261" s="41" t="s">
        <v>33</v>
      </c>
      <c r="G261" s="44">
        <v>0</v>
      </c>
      <c r="H261" s="199"/>
      <c r="I261" s="184"/>
    </row>
    <row r="262" spans="1:9" ht="15">
      <c r="A262" s="131"/>
      <c r="B262" s="121"/>
      <c r="C262" s="131"/>
      <c r="D262" s="124"/>
      <c r="E262" s="124"/>
      <c r="F262" s="41" t="s">
        <v>34</v>
      </c>
      <c r="G262" s="44">
        <v>0</v>
      </c>
      <c r="H262" s="199"/>
      <c r="I262" s="184"/>
    </row>
    <row r="263" spans="1:9" ht="15">
      <c r="A263" s="131"/>
      <c r="B263" s="121"/>
      <c r="C263" s="131"/>
      <c r="D263" s="124"/>
      <c r="E263" s="124"/>
      <c r="F263" s="41" t="s">
        <v>35</v>
      </c>
      <c r="G263" s="44"/>
      <c r="H263" s="199"/>
      <c r="I263" s="184"/>
    </row>
    <row r="264" spans="1:9" ht="15">
      <c r="A264" s="131"/>
      <c r="B264" s="121"/>
      <c r="C264" s="131"/>
      <c r="D264" s="124"/>
      <c r="E264" s="124"/>
      <c r="F264" s="41" t="s">
        <v>36</v>
      </c>
      <c r="G264" s="44"/>
      <c r="H264" s="199"/>
      <c r="I264" s="184"/>
    </row>
    <row r="265" spans="1:9" ht="16.5" customHeight="1">
      <c r="A265" s="132"/>
      <c r="B265" s="122"/>
      <c r="C265" s="132"/>
      <c r="D265" s="125"/>
      <c r="E265" s="125"/>
      <c r="F265" s="41" t="s">
        <v>37</v>
      </c>
      <c r="G265" s="44"/>
      <c r="H265" s="200"/>
      <c r="I265" s="185"/>
    </row>
    <row r="266" spans="1:9" ht="15">
      <c r="A266" s="182" t="s">
        <v>118</v>
      </c>
      <c r="B266" s="129" t="s">
        <v>361</v>
      </c>
      <c r="C266" s="130" t="s">
        <v>156</v>
      </c>
      <c r="D266" s="114" t="s">
        <v>42</v>
      </c>
      <c r="E266" s="117" t="s">
        <v>43</v>
      </c>
      <c r="F266" s="41" t="s">
        <v>26</v>
      </c>
      <c r="G266" s="44">
        <f>SUM(G267:G270)</f>
        <v>8624.6</v>
      </c>
      <c r="H266" s="198" t="s">
        <v>305</v>
      </c>
      <c r="I266" s="183">
        <v>0.77</v>
      </c>
    </row>
    <row r="267" spans="1:9" ht="15">
      <c r="A267" s="131"/>
      <c r="B267" s="121"/>
      <c r="C267" s="131"/>
      <c r="D267" s="124"/>
      <c r="E267" s="124"/>
      <c r="F267" s="41" t="s">
        <v>33</v>
      </c>
      <c r="G267" s="44">
        <v>8624.6</v>
      </c>
      <c r="H267" s="199"/>
      <c r="I267" s="184"/>
    </row>
    <row r="268" spans="1:9" ht="15">
      <c r="A268" s="131"/>
      <c r="B268" s="121"/>
      <c r="C268" s="131"/>
      <c r="D268" s="124"/>
      <c r="E268" s="124"/>
      <c r="F268" s="41" t="s">
        <v>34</v>
      </c>
      <c r="G268" s="44"/>
      <c r="H268" s="199"/>
      <c r="I268" s="184"/>
    </row>
    <row r="269" spans="1:9" ht="15">
      <c r="A269" s="131"/>
      <c r="B269" s="121"/>
      <c r="C269" s="131"/>
      <c r="D269" s="124"/>
      <c r="E269" s="124"/>
      <c r="F269" s="41" t="s">
        <v>35</v>
      </c>
      <c r="G269" s="44"/>
      <c r="H269" s="199"/>
      <c r="I269" s="184"/>
    </row>
    <row r="270" spans="1:9" ht="15">
      <c r="A270" s="131"/>
      <c r="B270" s="121"/>
      <c r="C270" s="131"/>
      <c r="D270" s="124"/>
      <c r="E270" s="124"/>
      <c r="F270" s="41" t="s">
        <v>36</v>
      </c>
      <c r="G270" s="44"/>
      <c r="H270" s="199"/>
      <c r="I270" s="184"/>
    </row>
    <row r="271" spans="1:9" ht="27" customHeight="1">
      <c r="A271" s="132"/>
      <c r="B271" s="122"/>
      <c r="C271" s="132"/>
      <c r="D271" s="125"/>
      <c r="E271" s="125"/>
      <c r="F271" s="41" t="s">
        <v>37</v>
      </c>
      <c r="G271" s="44"/>
      <c r="H271" s="200"/>
      <c r="I271" s="185"/>
    </row>
    <row r="272" spans="1:9" ht="15">
      <c r="A272" s="182" t="s">
        <v>120</v>
      </c>
      <c r="B272" s="129" t="s">
        <v>363</v>
      </c>
      <c r="C272" s="130" t="s">
        <v>156</v>
      </c>
      <c r="D272" s="123" t="s">
        <v>42</v>
      </c>
      <c r="E272" s="123" t="s">
        <v>43</v>
      </c>
      <c r="F272" s="41" t="s">
        <v>26</v>
      </c>
      <c r="G272" s="44">
        <v>0</v>
      </c>
      <c r="H272" s="198" t="s">
        <v>305</v>
      </c>
      <c r="I272" s="183">
        <v>0.77</v>
      </c>
    </row>
    <row r="273" spans="1:9" ht="15">
      <c r="A273" s="131"/>
      <c r="B273" s="121"/>
      <c r="C273" s="131"/>
      <c r="D273" s="124"/>
      <c r="E273" s="124"/>
      <c r="F273" s="41" t="s">
        <v>33</v>
      </c>
      <c r="G273" s="44">
        <v>0</v>
      </c>
      <c r="H273" s="199"/>
      <c r="I273" s="184"/>
    </row>
    <row r="274" spans="1:9" ht="15">
      <c r="A274" s="131"/>
      <c r="B274" s="121"/>
      <c r="C274" s="131"/>
      <c r="D274" s="124"/>
      <c r="E274" s="124"/>
      <c r="F274" s="41" t="s">
        <v>34</v>
      </c>
      <c r="G274" s="44">
        <v>0</v>
      </c>
      <c r="H274" s="199"/>
      <c r="I274" s="184"/>
    </row>
    <row r="275" spans="1:9" ht="15">
      <c r="A275" s="131"/>
      <c r="B275" s="121"/>
      <c r="C275" s="131"/>
      <c r="D275" s="124"/>
      <c r="E275" s="124"/>
      <c r="F275" s="41" t="s">
        <v>35</v>
      </c>
      <c r="G275" s="44">
        <v>0</v>
      </c>
      <c r="H275" s="199"/>
      <c r="I275" s="184"/>
    </row>
    <row r="276" spans="1:9" ht="15">
      <c r="A276" s="131"/>
      <c r="B276" s="121"/>
      <c r="C276" s="131"/>
      <c r="D276" s="124"/>
      <c r="E276" s="124"/>
      <c r="F276" s="41" t="s">
        <v>36</v>
      </c>
      <c r="G276" s="44"/>
      <c r="H276" s="199"/>
      <c r="I276" s="184"/>
    </row>
    <row r="277" spans="1:9" ht="42" customHeight="1">
      <c r="A277" s="132"/>
      <c r="B277" s="122"/>
      <c r="C277" s="132"/>
      <c r="D277" s="125"/>
      <c r="E277" s="125"/>
      <c r="F277" s="41" t="s">
        <v>37</v>
      </c>
      <c r="G277" s="44"/>
      <c r="H277" s="200"/>
      <c r="I277" s="185"/>
    </row>
    <row r="278" spans="1:9" ht="15">
      <c r="A278" s="182" t="s">
        <v>122</v>
      </c>
      <c r="B278" s="129" t="s">
        <v>365</v>
      </c>
      <c r="C278" s="130" t="s">
        <v>156</v>
      </c>
      <c r="D278" s="123" t="s">
        <v>42</v>
      </c>
      <c r="E278" s="123" t="s">
        <v>43</v>
      </c>
      <c r="F278" s="41" t="s">
        <v>26</v>
      </c>
      <c r="G278" s="44">
        <v>0</v>
      </c>
      <c r="H278" s="198" t="s">
        <v>305</v>
      </c>
      <c r="I278" s="183">
        <v>0.77</v>
      </c>
    </row>
    <row r="279" spans="1:9" ht="15">
      <c r="A279" s="131"/>
      <c r="B279" s="121"/>
      <c r="C279" s="131"/>
      <c r="D279" s="124"/>
      <c r="E279" s="124"/>
      <c r="F279" s="41" t="s">
        <v>33</v>
      </c>
      <c r="G279" s="44">
        <v>0</v>
      </c>
      <c r="H279" s="199"/>
      <c r="I279" s="184"/>
    </row>
    <row r="280" spans="1:9" ht="15">
      <c r="A280" s="131"/>
      <c r="B280" s="121"/>
      <c r="C280" s="131"/>
      <c r="D280" s="124"/>
      <c r="E280" s="124"/>
      <c r="F280" s="41" t="s">
        <v>34</v>
      </c>
      <c r="G280" s="44">
        <v>0</v>
      </c>
      <c r="H280" s="199"/>
      <c r="I280" s="184"/>
    </row>
    <row r="281" spans="1:9" ht="15">
      <c r="A281" s="131"/>
      <c r="B281" s="121"/>
      <c r="C281" s="131"/>
      <c r="D281" s="124"/>
      <c r="E281" s="124"/>
      <c r="F281" s="41" t="s">
        <v>35</v>
      </c>
      <c r="G281" s="44">
        <v>0</v>
      </c>
      <c r="H281" s="199"/>
      <c r="I281" s="184"/>
    </row>
    <row r="282" spans="1:9" ht="15">
      <c r="A282" s="131"/>
      <c r="B282" s="121"/>
      <c r="C282" s="131"/>
      <c r="D282" s="124"/>
      <c r="E282" s="124"/>
      <c r="F282" s="41" t="s">
        <v>36</v>
      </c>
      <c r="G282" s="44"/>
      <c r="H282" s="199"/>
      <c r="I282" s="184"/>
    </row>
    <row r="283" spans="1:9" ht="30" customHeight="1">
      <c r="A283" s="132"/>
      <c r="B283" s="122"/>
      <c r="C283" s="132"/>
      <c r="D283" s="125"/>
      <c r="E283" s="125"/>
      <c r="F283" s="41" t="s">
        <v>37</v>
      </c>
      <c r="G283" s="44"/>
      <c r="H283" s="200"/>
      <c r="I283" s="185"/>
    </row>
    <row r="284" spans="1:9" ht="15">
      <c r="A284" s="182" t="s">
        <v>124</v>
      </c>
      <c r="B284" s="129" t="s">
        <v>366</v>
      </c>
      <c r="C284" s="130" t="s">
        <v>156</v>
      </c>
      <c r="D284" s="123" t="s">
        <v>42</v>
      </c>
      <c r="E284" s="123" t="s">
        <v>43</v>
      </c>
      <c r="F284" s="41" t="s">
        <v>26</v>
      </c>
      <c r="G284" s="44">
        <v>0</v>
      </c>
      <c r="H284" s="198" t="s">
        <v>305</v>
      </c>
      <c r="I284" s="183">
        <v>0.77</v>
      </c>
    </row>
    <row r="285" spans="1:9" ht="15">
      <c r="A285" s="131"/>
      <c r="B285" s="121"/>
      <c r="C285" s="131"/>
      <c r="D285" s="124"/>
      <c r="E285" s="124"/>
      <c r="F285" s="41" t="s">
        <v>33</v>
      </c>
      <c r="G285" s="44">
        <v>0</v>
      </c>
      <c r="H285" s="199"/>
      <c r="I285" s="184"/>
    </row>
    <row r="286" spans="1:9" ht="15">
      <c r="A286" s="131"/>
      <c r="B286" s="121"/>
      <c r="C286" s="131"/>
      <c r="D286" s="124"/>
      <c r="E286" s="124"/>
      <c r="F286" s="41" t="s">
        <v>34</v>
      </c>
      <c r="G286" s="44">
        <v>0</v>
      </c>
      <c r="H286" s="199"/>
      <c r="I286" s="184"/>
    </row>
    <row r="287" spans="1:9" ht="15">
      <c r="A287" s="131"/>
      <c r="B287" s="121"/>
      <c r="C287" s="131"/>
      <c r="D287" s="124"/>
      <c r="E287" s="124"/>
      <c r="F287" s="41" t="s">
        <v>35</v>
      </c>
      <c r="G287" s="44">
        <v>0</v>
      </c>
      <c r="H287" s="199"/>
      <c r="I287" s="184"/>
    </row>
    <row r="288" spans="1:9" ht="15">
      <c r="A288" s="131"/>
      <c r="B288" s="121"/>
      <c r="C288" s="131"/>
      <c r="D288" s="124"/>
      <c r="E288" s="124"/>
      <c r="F288" s="41" t="s">
        <v>36</v>
      </c>
      <c r="G288" s="44"/>
      <c r="H288" s="199"/>
      <c r="I288" s="184"/>
    </row>
    <row r="289" spans="1:9" ht="33" customHeight="1">
      <c r="A289" s="132"/>
      <c r="B289" s="122"/>
      <c r="C289" s="132"/>
      <c r="D289" s="125"/>
      <c r="E289" s="125"/>
      <c r="F289" s="41" t="s">
        <v>37</v>
      </c>
      <c r="G289" s="44"/>
      <c r="H289" s="200"/>
      <c r="I289" s="185"/>
    </row>
    <row r="290" spans="1:9" ht="15">
      <c r="A290" s="126" t="s">
        <v>127</v>
      </c>
      <c r="B290" s="129" t="s">
        <v>364</v>
      </c>
      <c r="C290" s="130" t="s">
        <v>156</v>
      </c>
      <c r="D290" s="123" t="s">
        <v>42</v>
      </c>
      <c r="E290" s="123" t="s">
        <v>43</v>
      </c>
      <c r="F290" s="41" t="s">
        <v>26</v>
      </c>
      <c r="G290" s="44">
        <v>0</v>
      </c>
      <c r="H290" s="198" t="s">
        <v>305</v>
      </c>
      <c r="I290" s="183">
        <v>0.77</v>
      </c>
    </row>
    <row r="291" spans="1:9" ht="15">
      <c r="A291" s="127"/>
      <c r="B291" s="121"/>
      <c r="C291" s="131"/>
      <c r="D291" s="124"/>
      <c r="E291" s="124"/>
      <c r="F291" s="41" t="s">
        <v>33</v>
      </c>
      <c r="G291" s="44">
        <v>0</v>
      </c>
      <c r="H291" s="199"/>
      <c r="I291" s="184"/>
    </row>
    <row r="292" spans="1:9" ht="15">
      <c r="A292" s="127"/>
      <c r="B292" s="121"/>
      <c r="C292" s="131"/>
      <c r="D292" s="124"/>
      <c r="E292" s="124"/>
      <c r="F292" s="41" t="s">
        <v>34</v>
      </c>
      <c r="G292" s="44">
        <v>0</v>
      </c>
      <c r="H292" s="199"/>
      <c r="I292" s="184"/>
    </row>
    <row r="293" spans="1:9" ht="15">
      <c r="A293" s="127"/>
      <c r="B293" s="121"/>
      <c r="C293" s="131"/>
      <c r="D293" s="124"/>
      <c r="E293" s="124"/>
      <c r="F293" s="41" t="s">
        <v>35</v>
      </c>
      <c r="G293" s="44">
        <v>0</v>
      </c>
      <c r="H293" s="199"/>
      <c r="I293" s="184"/>
    </row>
    <row r="294" spans="1:9" ht="15">
      <c r="A294" s="127"/>
      <c r="B294" s="121"/>
      <c r="C294" s="131"/>
      <c r="D294" s="124"/>
      <c r="E294" s="124"/>
      <c r="F294" s="41" t="s">
        <v>36</v>
      </c>
      <c r="G294" s="44"/>
      <c r="H294" s="199"/>
      <c r="I294" s="184"/>
    </row>
    <row r="295" spans="1:9" ht="36.75" customHeight="1">
      <c r="A295" s="128"/>
      <c r="B295" s="122"/>
      <c r="C295" s="132"/>
      <c r="D295" s="125"/>
      <c r="E295" s="125"/>
      <c r="F295" s="41" t="s">
        <v>37</v>
      </c>
      <c r="G295" s="44"/>
      <c r="H295" s="200"/>
      <c r="I295" s="185"/>
    </row>
    <row r="296" spans="1:9" ht="15">
      <c r="A296" s="126" t="s">
        <v>368</v>
      </c>
      <c r="B296" s="129" t="s">
        <v>370</v>
      </c>
      <c r="C296" s="130" t="s">
        <v>156</v>
      </c>
      <c r="D296" s="123" t="s">
        <v>42</v>
      </c>
      <c r="E296" s="123" t="s">
        <v>43</v>
      </c>
      <c r="F296" s="41" t="s">
        <v>26</v>
      </c>
      <c r="G296" s="44">
        <v>0</v>
      </c>
      <c r="H296" s="198" t="s">
        <v>305</v>
      </c>
      <c r="I296" s="183">
        <v>0.77</v>
      </c>
    </row>
    <row r="297" spans="1:9" ht="15">
      <c r="A297" s="131"/>
      <c r="B297" s="121"/>
      <c r="C297" s="131"/>
      <c r="D297" s="124"/>
      <c r="E297" s="124"/>
      <c r="F297" s="41" t="s">
        <v>33</v>
      </c>
      <c r="G297" s="44">
        <v>0</v>
      </c>
      <c r="H297" s="199"/>
      <c r="I297" s="184"/>
    </row>
    <row r="298" spans="1:9" ht="15">
      <c r="A298" s="131"/>
      <c r="B298" s="121"/>
      <c r="C298" s="131"/>
      <c r="D298" s="124"/>
      <c r="E298" s="124"/>
      <c r="F298" s="41" t="s">
        <v>34</v>
      </c>
      <c r="G298" s="44">
        <v>0</v>
      </c>
      <c r="H298" s="199"/>
      <c r="I298" s="184"/>
    </row>
    <row r="299" spans="1:9" ht="15">
      <c r="A299" s="131"/>
      <c r="B299" s="121"/>
      <c r="C299" s="131"/>
      <c r="D299" s="124"/>
      <c r="E299" s="124"/>
      <c r="F299" s="41" t="s">
        <v>35</v>
      </c>
      <c r="G299" s="44">
        <v>0</v>
      </c>
      <c r="H299" s="199"/>
      <c r="I299" s="184"/>
    </row>
    <row r="300" spans="1:9" ht="15">
      <c r="A300" s="131"/>
      <c r="B300" s="121"/>
      <c r="C300" s="131"/>
      <c r="D300" s="124"/>
      <c r="E300" s="124"/>
      <c r="F300" s="41" t="s">
        <v>36</v>
      </c>
      <c r="G300" s="44"/>
      <c r="H300" s="199"/>
      <c r="I300" s="184"/>
    </row>
    <row r="301" spans="1:9" ht="33" customHeight="1">
      <c r="A301" s="132"/>
      <c r="B301" s="122"/>
      <c r="C301" s="132"/>
      <c r="D301" s="125"/>
      <c r="E301" s="125"/>
      <c r="F301" s="41" t="s">
        <v>37</v>
      </c>
      <c r="G301" s="44"/>
      <c r="H301" s="200"/>
      <c r="I301" s="185"/>
    </row>
    <row r="302" spans="1:9" ht="15">
      <c r="A302" s="126" t="s">
        <v>369</v>
      </c>
      <c r="B302" s="129" t="s">
        <v>367</v>
      </c>
      <c r="C302" s="130" t="s">
        <v>156</v>
      </c>
      <c r="D302" s="123" t="s">
        <v>168</v>
      </c>
      <c r="E302" s="123" t="s">
        <v>43</v>
      </c>
      <c r="F302" s="41" t="s">
        <v>26</v>
      </c>
      <c r="G302" s="44">
        <v>0</v>
      </c>
      <c r="H302" s="198" t="s">
        <v>305</v>
      </c>
      <c r="I302" s="183">
        <v>0.77</v>
      </c>
    </row>
    <row r="303" spans="1:9" ht="15">
      <c r="A303" s="131"/>
      <c r="B303" s="121"/>
      <c r="C303" s="131"/>
      <c r="D303" s="124"/>
      <c r="E303" s="124"/>
      <c r="F303" s="41" t="s">
        <v>33</v>
      </c>
      <c r="G303" s="44">
        <v>0</v>
      </c>
      <c r="H303" s="199"/>
      <c r="I303" s="184"/>
    </row>
    <row r="304" spans="1:9" ht="15">
      <c r="A304" s="131"/>
      <c r="B304" s="121"/>
      <c r="C304" s="131"/>
      <c r="D304" s="124"/>
      <c r="E304" s="124"/>
      <c r="F304" s="41" t="s">
        <v>34</v>
      </c>
      <c r="G304" s="44">
        <v>0</v>
      </c>
      <c r="H304" s="199"/>
      <c r="I304" s="184"/>
    </row>
    <row r="305" spans="1:9" ht="15">
      <c r="A305" s="131"/>
      <c r="B305" s="121"/>
      <c r="C305" s="131"/>
      <c r="D305" s="124"/>
      <c r="E305" s="124"/>
      <c r="F305" s="41" t="s">
        <v>35</v>
      </c>
      <c r="G305" s="44">
        <v>0</v>
      </c>
      <c r="H305" s="199"/>
      <c r="I305" s="184"/>
    </row>
    <row r="306" spans="1:9" ht="15">
      <c r="A306" s="131"/>
      <c r="B306" s="121"/>
      <c r="C306" s="131"/>
      <c r="D306" s="124"/>
      <c r="E306" s="124"/>
      <c r="F306" s="41" t="s">
        <v>36</v>
      </c>
      <c r="G306" s="44">
        <v>0</v>
      </c>
      <c r="H306" s="199"/>
      <c r="I306" s="184"/>
    </row>
    <row r="307" spans="1:9" ht="15.75" customHeight="1">
      <c r="A307" s="132"/>
      <c r="B307" s="122"/>
      <c r="C307" s="132"/>
      <c r="D307" s="125"/>
      <c r="E307" s="125"/>
      <c r="F307" s="41" t="s">
        <v>37</v>
      </c>
      <c r="G307" s="44"/>
      <c r="H307" s="200"/>
      <c r="I307" s="185"/>
    </row>
    <row r="308" spans="1:9" ht="15">
      <c r="A308" s="113" t="s">
        <v>131</v>
      </c>
      <c r="B308" s="149" t="s">
        <v>349</v>
      </c>
      <c r="C308" s="113" t="s">
        <v>24</v>
      </c>
      <c r="D308" s="146" t="s">
        <v>42</v>
      </c>
      <c r="E308" s="148" t="s">
        <v>43</v>
      </c>
      <c r="F308" s="41" t="s">
        <v>26</v>
      </c>
      <c r="G308" s="44">
        <f>G309+G310+G311</f>
        <v>0</v>
      </c>
      <c r="H308" s="198" t="s">
        <v>305</v>
      </c>
      <c r="I308" s="183">
        <v>0.77</v>
      </c>
    </row>
    <row r="309" spans="1:9" ht="15">
      <c r="A309" s="113"/>
      <c r="B309" s="149"/>
      <c r="C309" s="113"/>
      <c r="D309" s="146"/>
      <c r="E309" s="148"/>
      <c r="F309" s="41" t="s">
        <v>33</v>
      </c>
      <c r="G309" s="44">
        <v>0</v>
      </c>
      <c r="H309" s="199"/>
      <c r="I309" s="184"/>
    </row>
    <row r="310" spans="1:9" ht="15">
      <c r="A310" s="113"/>
      <c r="B310" s="149"/>
      <c r="C310" s="113"/>
      <c r="D310" s="146"/>
      <c r="E310" s="148"/>
      <c r="F310" s="41" t="s">
        <v>34</v>
      </c>
      <c r="G310" s="44">
        <v>0</v>
      </c>
      <c r="H310" s="199"/>
      <c r="I310" s="184"/>
    </row>
    <row r="311" spans="1:9" ht="15">
      <c r="A311" s="113"/>
      <c r="B311" s="149"/>
      <c r="C311" s="113"/>
      <c r="D311" s="146"/>
      <c r="E311" s="148"/>
      <c r="F311" s="41" t="s">
        <v>35</v>
      </c>
      <c r="G311" s="44">
        <v>0</v>
      </c>
      <c r="H311" s="199"/>
      <c r="I311" s="184"/>
    </row>
    <row r="312" spans="1:9" ht="15">
      <c r="A312" s="113"/>
      <c r="B312" s="149"/>
      <c r="C312" s="113"/>
      <c r="D312" s="146"/>
      <c r="E312" s="148"/>
      <c r="F312" s="41" t="s">
        <v>36</v>
      </c>
      <c r="G312" s="44">
        <v>0</v>
      </c>
      <c r="H312" s="199"/>
      <c r="I312" s="184"/>
    </row>
    <row r="313" spans="1:9" ht="15">
      <c r="A313" s="113"/>
      <c r="B313" s="149"/>
      <c r="C313" s="113"/>
      <c r="D313" s="146"/>
      <c r="E313" s="148"/>
      <c r="F313" s="41" t="s">
        <v>37</v>
      </c>
      <c r="G313" s="44">
        <v>0</v>
      </c>
      <c r="H313" s="200"/>
      <c r="I313" s="185"/>
    </row>
    <row r="314" spans="1:9" ht="15">
      <c r="A314" s="113" t="s">
        <v>139</v>
      </c>
      <c r="B314" s="149" t="s">
        <v>350</v>
      </c>
      <c r="C314" s="113" t="s">
        <v>24</v>
      </c>
      <c r="D314" s="146" t="s">
        <v>42</v>
      </c>
      <c r="E314" s="148" t="s">
        <v>43</v>
      </c>
      <c r="F314" s="41" t="s">
        <v>26</v>
      </c>
      <c r="G314" s="44">
        <f>G315+G316</f>
        <v>0</v>
      </c>
      <c r="H314" s="198" t="s">
        <v>413</v>
      </c>
      <c r="I314" s="207">
        <v>0.849</v>
      </c>
    </row>
    <row r="315" spans="1:9" ht="15">
      <c r="A315" s="113"/>
      <c r="B315" s="149"/>
      <c r="C315" s="113"/>
      <c r="D315" s="146"/>
      <c r="E315" s="148"/>
      <c r="F315" s="41" t="s">
        <v>33</v>
      </c>
      <c r="G315" s="44">
        <f>G321</f>
        <v>0</v>
      </c>
      <c r="H315" s="199"/>
      <c r="I315" s="208"/>
    </row>
    <row r="316" spans="1:9" ht="15">
      <c r="A316" s="113"/>
      <c r="B316" s="149"/>
      <c r="C316" s="113"/>
      <c r="D316" s="146"/>
      <c r="E316" s="148"/>
      <c r="F316" s="41" t="s">
        <v>34</v>
      </c>
      <c r="G316" s="44">
        <f>G322</f>
        <v>0</v>
      </c>
      <c r="H316" s="199"/>
      <c r="I316" s="208"/>
    </row>
    <row r="317" spans="1:9" ht="15">
      <c r="A317" s="113"/>
      <c r="B317" s="149"/>
      <c r="C317" s="113"/>
      <c r="D317" s="146"/>
      <c r="E317" s="148"/>
      <c r="F317" s="41" t="s">
        <v>35</v>
      </c>
      <c r="G317" s="44">
        <v>0</v>
      </c>
      <c r="H317" s="199"/>
      <c r="I317" s="208"/>
    </row>
    <row r="318" spans="1:9" ht="15">
      <c r="A318" s="113"/>
      <c r="B318" s="149"/>
      <c r="C318" s="113"/>
      <c r="D318" s="146"/>
      <c r="E318" s="148"/>
      <c r="F318" s="41" t="s">
        <v>36</v>
      </c>
      <c r="G318" s="44">
        <v>0</v>
      </c>
      <c r="H318" s="199"/>
      <c r="I318" s="208"/>
    </row>
    <row r="319" spans="1:9" ht="15">
      <c r="A319" s="113"/>
      <c r="B319" s="149"/>
      <c r="C319" s="113"/>
      <c r="D319" s="146"/>
      <c r="E319" s="148"/>
      <c r="F319" s="41" t="s">
        <v>37</v>
      </c>
      <c r="G319" s="44">
        <v>0</v>
      </c>
      <c r="H319" s="200"/>
      <c r="I319" s="209"/>
    </row>
    <row r="320" spans="1:9" ht="15">
      <c r="A320" s="130" t="s">
        <v>141</v>
      </c>
      <c r="B320" s="136" t="s">
        <v>342</v>
      </c>
      <c r="C320" s="130" t="s">
        <v>70</v>
      </c>
      <c r="D320" s="114" t="s">
        <v>42</v>
      </c>
      <c r="E320" s="117" t="s">
        <v>43</v>
      </c>
      <c r="F320" s="41" t="s">
        <v>26</v>
      </c>
      <c r="G320" s="44">
        <f>G321+G322</f>
        <v>0</v>
      </c>
      <c r="H320" s="198" t="s">
        <v>413</v>
      </c>
      <c r="I320" s="207">
        <v>0.849</v>
      </c>
    </row>
    <row r="321" spans="1:9" ht="15">
      <c r="A321" s="131"/>
      <c r="B321" s="121"/>
      <c r="C321" s="131"/>
      <c r="D321" s="124"/>
      <c r="E321" s="124"/>
      <c r="F321" s="41" t="s">
        <v>33</v>
      </c>
      <c r="G321" s="44">
        <v>0</v>
      </c>
      <c r="H321" s="199"/>
      <c r="I321" s="208"/>
    </row>
    <row r="322" spans="1:9" ht="15">
      <c r="A322" s="131"/>
      <c r="B322" s="121"/>
      <c r="C322" s="131"/>
      <c r="D322" s="124"/>
      <c r="E322" s="124"/>
      <c r="F322" s="41" t="s">
        <v>34</v>
      </c>
      <c r="G322" s="44">
        <v>0</v>
      </c>
      <c r="H322" s="199"/>
      <c r="I322" s="208"/>
    </row>
    <row r="323" spans="1:9" ht="15">
      <c r="A323" s="131"/>
      <c r="B323" s="121"/>
      <c r="C323" s="131"/>
      <c r="D323" s="124"/>
      <c r="E323" s="124"/>
      <c r="F323" s="41" t="s">
        <v>35</v>
      </c>
      <c r="G323" s="44">
        <v>0</v>
      </c>
      <c r="H323" s="199"/>
      <c r="I323" s="208"/>
    </row>
    <row r="324" spans="1:9" ht="15">
      <c r="A324" s="131"/>
      <c r="B324" s="121"/>
      <c r="C324" s="131"/>
      <c r="D324" s="124"/>
      <c r="E324" s="124"/>
      <c r="F324" s="41" t="s">
        <v>36</v>
      </c>
      <c r="G324" s="44"/>
      <c r="H324" s="199"/>
      <c r="I324" s="208"/>
    </row>
    <row r="325" spans="1:9" ht="15">
      <c r="A325" s="132"/>
      <c r="B325" s="122"/>
      <c r="C325" s="132"/>
      <c r="D325" s="125"/>
      <c r="E325" s="125"/>
      <c r="F325" s="41" t="s">
        <v>37</v>
      </c>
      <c r="G325" s="44"/>
      <c r="H325" s="200"/>
      <c r="I325" s="209"/>
    </row>
    <row r="326" spans="1:9" ht="15">
      <c r="A326" s="113" t="s">
        <v>148</v>
      </c>
      <c r="B326" s="149" t="s">
        <v>351</v>
      </c>
      <c r="C326" s="113" t="s">
        <v>24</v>
      </c>
      <c r="D326" s="146" t="s">
        <v>42</v>
      </c>
      <c r="E326" s="148" t="s">
        <v>43</v>
      </c>
      <c r="F326" s="41" t="s">
        <v>26</v>
      </c>
      <c r="G326" s="44">
        <f>G327+G328+G329</f>
        <v>4685.9</v>
      </c>
      <c r="H326" s="191" t="s">
        <v>306</v>
      </c>
      <c r="I326" s="204">
        <v>0.8</v>
      </c>
    </row>
    <row r="327" spans="1:9" ht="15">
      <c r="A327" s="113"/>
      <c r="B327" s="149"/>
      <c r="C327" s="113"/>
      <c r="D327" s="146"/>
      <c r="E327" s="148"/>
      <c r="F327" s="41" t="s">
        <v>33</v>
      </c>
      <c r="G327" s="44">
        <f>G333+G339</f>
        <v>1537.3999999999999</v>
      </c>
      <c r="H327" s="192"/>
      <c r="I327" s="205"/>
    </row>
    <row r="328" spans="1:9" ht="15">
      <c r="A328" s="113"/>
      <c r="B328" s="149"/>
      <c r="C328" s="113"/>
      <c r="D328" s="146"/>
      <c r="E328" s="148"/>
      <c r="F328" s="41" t="s">
        <v>34</v>
      </c>
      <c r="G328" s="44">
        <f>G334</f>
        <v>3148.5</v>
      </c>
      <c r="H328" s="193"/>
      <c r="I328" s="206"/>
    </row>
    <row r="329" spans="1:9" ht="15">
      <c r="A329" s="113"/>
      <c r="B329" s="149"/>
      <c r="C329" s="113"/>
      <c r="D329" s="146"/>
      <c r="E329" s="148"/>
      <c r="F329" s="41" t="s">
        <v>35</v>
      </c>
      <c r="G329" s="44">
        <v>0</v>
      </c>
      <c r="H329" s="210" t="s">
        <v>413</v>
      </c>
      <c r="I329" s="130">
        <v>84.9</v>
      </c>
    </row>
    <row r="330" spans="1:9" ht="15">
      <c r="A330" s="113"/>
      <c r="B330" s="149"/>
      <c r="C330" s="113"/>
      <c r="D330" s="146"/>
      <c r="E330" s="148"/>
      <c r="F330" s="41" t="s">
        <v>36</v>
      </c>
      <c r="G330" s="44">
        <v>0</v>
      </c>
      <c r="H330" s="211"/>
      <c r="I330" s="143"/>
    </row>
    <row r="331" spans="1:9" ht="15">
      <c r="A331" s="113"/>
      <c r="B331" s="149"/>
      <c r="C331" s="113"/>
      <c r="D331" s="146"/>
      <c r="E331" s="148"/>
      <c r="F331" s="41" t="s">
        <v>37</v>
      </c>
      <c r="G331" s="44">
        <v>0</v>
      </c>
      <c r="H331" s="212"/>
      <c r="I331" s="144"/>
    </row>
    <row r="332" spans="1:9" ht="15">
      <c r="A332" s="130" t="s">
        <v>283</v>
      </c>
      <c r="B332" s="149" t="s">
        <v>421</v>
      </c>
      <c r="C332" s="113" t="s">
        <v>24</v>
      </c>
      <c r="D332" s="146" t="s">
        <v>168</v>
      </c>
      <c r="E332" s="148" t="s">
        <v>64</v>
      </c>
      <c r="F332" s="41" t="s">
        <v>26</v>
      </c>
      <c r="G332" s="44">
        <f>G333+G334</f>
        <v>3385.6</v>
      </c>
      <c r="H332" s="191" t="s">
        <v>306</v>
      </c>
      <c r="I332" s="183">
        <v>0.8</v>
      </c>
    </row>
    <row r="333" spans="1:9" ht="15">
      <c r="A333" s="143"/>
      <c r="B333" s="149"/>
      <c r="C333" s="113"/>
      <c r="D333" s="146"/>
      <c r="E333" s="148"/>
      <c r="F333" s="41" t="s">
        <v>33</v>
      </c>
      <c r="G333" s="44">
        <v>237.1</v>
      </c>
      <c r="H333" s="192"/>
      <c r="I333" s="184"/>
    </row>
    <row r="334" spans="1:9" ht="15">
      <c r="A334" s="143"/>
      <c r="B334" s="149"/>
      <c r="C334" s="113"/>
      <c r="D334" s="146"/>
      <c r="E334" s="148"/>
      <c r="F334" s="41" t="s">
        <v>34</v>
      </c>
      <c r="G334" s="44">
        <v>3148.5</v>
      </c>
      <c r="H334" s="192"/>
      <c r="I334" s="184"/>
    </row>
    <row r="335" spans="1:9" ht="15">
      <c r="A335" s="143"/>
      <c r="B335" s="149"/>
      <c r="C335" s="113"/>
      <c r="D335" s="146"/>
      <c r="E335" s="148"/>
      <c r="F335" s="41" t="s">
        <v>35</v>
      </c>
      <c r="G335" s="44">
        <v>0</v>
      </c>
      <c r="H335" s="192"/>
      <c r="I335" s="184"/>
    </row>
    <row r="336" spans="1:9" ht="15">
      <c r="A336" s="143"/>
      <c r="B336" s="149"/>
      <c r="C336" s="113"/>
      <c r="D336" s="146"/>
      <c r="E336" s="148"/>
      <c r="F336" s="41" t="s">
        <v>36</v>
      </c>
      <c r="G336" s="44">
        <v>0</v>
      </c>
      <c r="H336" s="192"/>
      <c r="I336" s="184"/>
    </row>
    <row r="337" spans="1:9" ht="86.25" customHeight="1">
      <c r="A337" s="144"/>
      <c r="B337" s="149"/>
      <c r="C337" s="113"/>
      <c r="D337" s="146"/>
      <c r="E337" s="148"/>
      <c r="F337" s="41" t="s">
        <v>37</v>
      </c>
      <c r="G337" s="44">
        <v>0</v>
      </c>
      <c r="H337" s="193"/>
      <c r="I337" s="185"/>
    </row>
    <row r="338" spans="1:9" ht="15">
      <c r="A338" s="53"/>
      <c r="B338" s="149" t="s">
        <v>166</v>
      </c>
      <c r="C338" s="113" t="s">
        <v>24</v>
      </c>
      <c r="D338" s="114" t="s">
        <v>168</v>
      </c>
      <c r="E338" s="117" t="s">
        <v>64</v>
      </c>
      <c r="F338" s="41" t="s">
        <v>26</v>
      </c>
      <c r="G338" s="44">
        <f>G339+G340</f>
        <v>1300.3</v>
      </c>
      <c r="H338" s="191" t="s">
        <v>306</v>
      </c>
      <c r="I338" s="183">
        <v>0.8</v>
      </c>
    </row>
    <row r="339" spans="1:9" ht="15">
      <c r="A339" s="53"/>
      <c r="B339" s="149"/>
      <c r="C339" s="113"/>
      <c r="D339" s="124"/>
      <c r="E339" s="124"/>
      <c r="F339" s="41" t="s">
        <v>33</v>
      </c>
      <c r="G339" s="44">
        <v>1300.3</v>
      </c>
      <c r="H339" s="192"/>
      <c r="I339" s="184"/>
    </row>
    <row r="340" spans="1:9" ht="15">
      <c r="A340" s="53" t="s">
        <v>171</v>
      </c>
      <c r="B340" s="149"/>
      <c r="C340" s="113"/>
      <c r="D340" s="124"/>
      <c r="E340" s="124"/>
      <c r="F340" s="41" t="s">
        <v>34</v>
      </c>
      <c r="G340" s="44">
        <v>0</v>
      </c>
      <c r="H340" s="192"/>
      <c r="I340" s="184"/>
    </row>
    <row r="341" spans="1:9" ht="15">
      <c r="A341" s="53"/>
      <c r="B341" s="149"/>
      <c r="C341" s="113"/>
      <c r="D341" s="124"/>
      <c r="E341" s="124"/>
      <c r="F341" s="41" t="s">
        <v>35</v>
      </c>
      <c r="G341" s="44"/>
      <c r="H341" s="192"/>
      <c r="I341" s="184"/>
    </row>
    <row r="342" spans="1:9" ht="15">
      <c r="A342" s="53"/>
      <c r="B342" s="149"/>
      <c r="C342" s="113"/>
      <c r="D342" s="124"/>
      <c r="E342" s="124"/>
      <c r="F342" s="41" t="s">
        <v>36</v>
      </c>
      <c r="G342" s="44"/>
      <c r="H342" s="192"/>
      <c r="I342" s="184"/>
    </row>
    <row r="343" spans="1:9" ht="25.5" customHeight="1">
      <c r="A343" s="53"/>
      <c r="B343" s="149"/>
      <c r="C343" s="113"/>
      <c r="D343" s="125"/>
      <c r="E343" s="125"/>
      <c r="F343" s="41" t="s">
        <v>37</v>
      </c>
      <c r="G343" s="44"/>
      <c r="H343" s="193"/>
      <c r="I343" s="185"/>
    </row>
    <row r="344" spans="1:9" ht="15">
      <c r="A344" s="130" t="s">
        <v>261</v>
      </c>
      <c r="B344" s="136" t="s">
        <v>352</v>
      </c>
      <c r="C344" s="113" t="s">
        <v>24</v>
      </c>
      <c r="D344" s="146" t="s">
        <v>42</v>
      </c>
      <c r="E344" s="148" t="s">
        <v>43</v>
      </c>
      <c r="F344" s="41" t="s">
        <v>26</v>
      </c>
      <c r="G344" s="44">
        <f>G345+G346</f>
        <v>0</v>
      </c>
      <c r="H344" s="198" t="s">
        <v>305</v>
      </c>
      <c r="I344" s="183">
        <v>0.77</v>
      </c>
    </row>
    <row r="345" spans="1:9" ht="15">
      <c r="A345" s="143"/>
      <c r="B345" s="150"/>
      <c r="C345" s="113"/>
      <c r="D345" s="146"/>
      <c r="E345" s="148"/>
      <c r="F345" s="41" t="s">
        <v>33</v>
      </c>
      <c r="G345" s="44">
        <v>0</v>
      </c>
      <c r="H345" s="199"/>
      <c r="I345" s="184"/>
    </row>
    <row r="346" spans="1:9" ht="15">
      <c r="A346" s="143"/>
      <c r="B346" s="150"/>
      <c r="C346" s="113"/>
      <c r="D346" s="146"/>
      <c r="E346" s="148"/>
      <c r="F346" s="41" t="s">
        <v>34</v>
      </c>
      <c r="G346" s="44">
        <v>0</v>
      </c>
      <c r="H346" s="199"/>
      <c r="I346" s="184"/>
    </row>
    <row r="347" spans="1:9" ht="15">
      <c r="A347" s="143"/>
      <c r="B347" s="150"/>
      <c r="C347" s="113"/>
      <c r="D347" s="146"/>
      <c r="E347" s="148"/>
      <c r="F347" s="41" t="s">
        <v>35</v>
      </c>
      <c r="G347" s="44">
        <v>0</v>
      </c>
      <c r="H347" s="199"/>
      <c r="I347" s="184"/>
    </row>
    <row r="348" spans="1:9" ht="15">
      <c r="A348" s="143"/>
      <c r="B348" s="150"/>
      <c r="C348" s="113"/>
      <c r="D348" s="146"/>
      <c r="E348" s="148"/>
      <c r="F348" s="41" t="s">
        <v>36</v>
      </c>
      <c r="G348" s="44">
        <v>0</v>
      </c>
      <c r="H348" s="199"/>
      <c r="I348" s="184"/>
    </row>
    <row r="349" spans="1:9" ht="30" customHeight="1">
      <c r="A349" s="144"/>
      <c r="B349" s="151"/>
      <c r="C349" s="113"/>
      <c r="D349" s="146"/>
      <c r="E349" s="148"/>
      <c r="F349" s="41" t="s">
        <v>37</v>
      </c>
      <c r="G349" s="44">
        <v>0</v>
      </c>
      <c r="H349" s="200"/>
      <c r="I349" s="185"/>
    </row>
    <row r="350" spans="1:9" ht="15">
      <c r="A350" s="130" t="s">
        <v>284</v>
      </c>
      <c r="B350" s="136" t="s">
        <v>302</v>
      </c>
      <c r="C350" s="113" t="s">
        <v>24</v>
      </c>
      <c r="D350" s="146" t="s">
        <v>42</v>
      </c>
      <c r="E350" s="148" t="s">
        <v>43</v>
      </c>
      <c r="F350" s="41" t="s">
        <v>26</v>
      </c>
      <c r="G350" s="44">
        <f>G351+G352+G353+G354+G355</f>
        <v>0</v>
      </c>
      <c r="H350" s="198" t="s">
        <v>305</v>
      </c>
      <c r="I350" s="183">
        <v>0.77</v>
      </c>
    </row>
    <row r="351" spans="1:9" ht="15">
      <c r="A351" s="143"/>
      <c r="B351" s="150"/>
      <c r="C351" s="113"/>
      <c r="D351" s="146"/>
      <c r="E351" s="148"/>
      <c r="F351" s="41" t="s">
        <v>33</v>
      </c>
      <c r="G351" s="44">
        <v>0</v>
      </c>
      <c r="H351" s="199"/>
      <c r="I351" s="184"/>
    </row>
    <row r="352" spans="1:9" ht="15">
      <c r="A352" s="143"/>
      <c r="B352" s="150"/>
      <c r="C352" s="113"/>
      <c r="D352" s="146"/>
      <c r="E352" s="148"/>
      <c r="F352" s="41" t="s">
        <v>34</v>
      </c>
      <c r="G352" s="44">
        <v>0</v>
      </c>
      <c r="H352" s="199"/>
      <c r="I352" s="184"/>
    </row>
    <row r="353" spans="1:9" ht="15">
      <c r="A353" s="143"/>
      <c r="B353" s="150"/>
      <c r="C353" s="113"/>
      <c r="D353" s="146"/>
      <c r="E353" s="148"/>
      <c r="F353" s="41" t="s">
        <v>35</v>
      </c>
      <c r="G353" s="44">
        <v>0</v>
      </c>
      <c r="H353" s="199"/>
      <c r="I353" s="184"/>
    </row>
    <row r="354" spans="1:9" ht="15">
      <c r="A354" s="143"/>
      <c r="B354" s="150"/>
      <c r="C354" s="113"/>
      <c r="D354" s="146"/>
      <c r="E354" s="148"/>
      <c r="F354" s="41" t="s">
        <v>36</v>
      </c>
      <c r="G354" s="44">
        <v>0</v>
      </c>
      <c r="H354" s="199"/>
      <c r="I354" s="184"/>
    </row>
    <row r="355" spans="1:9" ht="30" customHeight="1">
      <c r="A355" s="144"/>
      <c r="B355" s="151"/>
      <c r="C355" s="113"/>
      <c r="D355" s="146"/>
      <c r="E355" s="148"/>
      <c r="F355" s="41" t="s">
        <v>37</v>
      </c>
      <c r="G355" s="44">
        <v>0</v>
      </c>
      <c r="H355" s="200"/>
      <c r="I355" s="185"/>
    </row>
    <row r="356" spans="1:9" ht="15">
      <c r="A356" s="130" t="s">
        <v>303</v>
      </c>
      <c r="B356" s="136" t="s">
        <v>304</v>
      </c>
      <c r="C356" s="113" t="s">
        <v>24</v>
      </c>
      <c r="D356" s="146" t="s">
        <v>42</v>
      </c>
      <c r="E356" s="148" t="s">
        <v>43</v>
      </c>
      <c r="F356" s="41" t="s">
        <v>26</v>
      </c>
      <c r="G356" s="44">
        <v>0</v>
      </c>
      <c r="H356" s="198" t="s">
        <v>305</v>
      </c>
      <c r="I356" s="183">
        <v>0.77</v>
      </c>
    </row>
    <row r="357" spans="1:9" ht="15">
      <c r="A357" s="143"/>
      <c r="B357" s="150"/>
      <c r="C357" s="113"/>
      <c r="D357" s="146"/>
      <c r="E357" s="148"/>
      <c r="F357" s="41" t="s">
        <v>33</v>
      </c>
      <c r="G357" s="44">
        <v>0</v>
      </c>
      <c r="H357" s="199"/>
      <c r="I357" s="184"/>
    </row>
    <row r="358" spans="1:9" ht="15">
      <c r="A358" s="143"/>
      <c r="B358" s="150"/>
      <c r="C358" s="113"/>
      <c r="D358" s="146"/>
      <c r="E358" s="148"/>
      <c r="F358" s="41" t="s">
        <v>34</v>
      </c>
      <c r="G358" s="44">
        <v>0</v>
      </c>
      <c r="H358" s="199"/>
      <c r="I358" s="184"/>
    </row>
    <row r="359" spans="1:9" ht="15">
      <c r="A359" s="143"/>
      <c r="B359" s="150"/>
      <c r="C359" s="113"/>
      <c r="D359" s="146"/>
      <c r="E359" s="148"/>
      <c r="F359" s="41" t="s">
        <v>35</v>
      </c>
      <c r="G359" s="44">
        <v>0</v>
      </c>
      <c r="H359" s="199"/>
      <c r="I359" s="184"/>
    </row>
    <row r="360" spans="1:9" ht="15">
      <c r="A360" s="143"/>
      <c r="B360" s="150"/>
      <c r="C360" s="113"/>
      <c r="D360" s="146"/>
      <c r="E360" s="148"/>
      <c r="F360" s="41" t="s">
        <v>36</v>
      </c>
      <c r="G360" s="44">
        <v>0</v>
      </c>
      <c r="H360" s="199"/>
      <c r="I360" s="184"/>
    </row>
    <row r="361" spans="1:9" ht="32.25" customHeight="1">
      <c r="A361" s="144"/>
      <c r="B361" s="151"/>
      <c r="C361" s="113"/>
      <c r="D361" s="146"/>
      <c r="E361" s="148"/>
      <c r="F361" s="41" t="s">
        <v>37</v>
      </c>
      <c r="G361" s="44">
        <v>0</v>
      </c>
      <c r="H361" s="200"/>
      <c r="I361" s="185"/>
    </row>
    <row r="362" spans="1:9" ht="15">
      <c r="A362" s="113" t="s">
        <v>285</v>
      </c>
      <c r="B362" s="149" t="s">
        <v>286</v>
      </c>
      <c r="C362" s="113" t="s">
        <v>24</v>
      </c>
      <c r="D362" s="146" t="s">
        <v>42</v>
      </c>
      <c r="E362" s="148" t="s">
        <v>43</v>
      </c>
      <c r="F362" s="41" t="s">
        <v>26</v>
      </c>
      <c r="G362" s="44">
        <f>G363+G364+G365</f>
        <v>0</v>
      </c>
      <c r="H362" s="191" t="s">
        <v>307</v>
      </c>
      <c r="I362" s="183">
        <v>0.8</v>
      </c>
    </row>
    <row r="363" spans="1:9" ht="15">
      <c r="A363" s="113"/>
      <c r="B363" s="149"/>
      <c r="C363" s="113"/>
      <c r="D363" s="146"/>
      <c r="E363" s="148"/>
      <c r="F363" s="41" t="s">
        <v>33</v>
      </c>
      <c r="G363" s="44">
        <v>0</v>
      </c>
      <c r="H363" s="192"/>
      <c r="I363" s="184"/>
    </row>
    <row r="364" spans="1:9" ht="15">
      <c r="A364" s="113"/>
      <c r="B364" s="149"/>
      <c r="C364" s="113"/>
      <c r="D364" s="146"/>
      <c r="E364" s="148"/>
      <c r="F364" s="41" t="s">
        <v>34</v>
      </c>
      <c r="G364" s="44">
        <v>0</v>
      </c>
      <c r="H364" s="193"/>
      <c r="I364" s="185"/>
    </row>
    <row r="365" spans="1:9" ht="15">
      <c r="A365" s="113"/>
      <c r="B365" s="149"/>
      <c r="C365" s="113"/>
      <c r="D365" s="146"/>
      <c r="E365" s="148"/>
      <c r="F365" s="41" t="s">
        <v>35</v>
      </c>
      <c r="G365" s="44">
        <v>0</v>
      </c>
      <c r="H365" s="191" t="s">
        <v>305</v>
      </c>
      <c r="I365" s="183">
        <v>0.77</v>
      </c>
    </row>
    <row r="366" spans="1:9" ht="15">
      <c r="A366" s="113"/>
      <c r="B366" s="149"/>
      <c r="C366" s="113"/>
      <c r="D366" s="146"/>
      <c r="E366" s="148"/>
      <c r="F366" s="41" t="s">
        <v>36</v>
      </c>
      <c r="G366" s="44">
        <v>0</v>
      </c>
      <c r="H366" s="192"/>
      <c r="I366" s="184"/>
    </row>
    <row r="367" spans="1:9" ht="29.25" customHeight="1">
      <c r="A367" s="113"/>
      <c r="B367" s="149"/>
      <c r="C367" s="113"/>
      <c r="D367" s="146"/>
      <c r="E367" s="148"/>
      <c r="F367" s="41" t="s">
        <v>37</v>
      </c>
      <c r="G367" s="44">
        <v>0</v>
      </c>
      <c r="H367" s="193"/>
      <c r="I367" s="185"/>
    </row>
    <row r="368" spans="1:9" ht="15">
      <c r="A368" s="130" t="s">
        <v>287</v>
      </c>
      <c r="B368" s="136" t="s">
        <v>288</v>
      </c>
      <c r="C368" s="113" t="s">
        <v>24</v>
      </c>
      <c r="D368" s="146" t="s">
        <v>42</v>
      </c>
      <c r="E368" s="148" t="s">
        <v>43</v>
      </c>
      <c r="F368" s="41" t="s">
        <v>26</v>
      </c>
      <c r="G368" s="58">
        <f>G369+G370+G371</f>
        <v>0</v>
      </c>
      <c r="H368" s="191" t="s">
        <v>307</v>
      </c>
      <c r="I368" s="183">
        <v>0.8</v>
      </c>
    </row>
    <row r="369" spans="1:9" ht="15">
      <c r="A369" s="143"/>
      <c r="B369" s="150"/>
      <c r="C369" s="113"/>
      <c r="D369" s="146"/>
      <c r="E369" s="148"/>
      <c r="F369" s="41" t="s">
        <v>33</v>
      </c>
      <c r="G369" s="58">
        <v>0</v>
      </c>
      <c r="H369" s="192"/>
      <c r="I369" s="184"/>
    </row>
    <row r="370" spans="1:9" ht="15">
      <c r="A370" s="143"/>
      <c r="B370" s="150"/>
      <c r="C370" s="113"/>
      <c r="D370" s="146"/>
      <c r="E370" s="148"/>
      <c r="F370" s="41" t="s">
        <v>34</v>
      </c>
      <c r="G370" s="58">
        <v>0</v>
      </c>
      <c r="H370" s="193"/>
      <c r="I370" s="185"/>
    </row>
    <row r="371" spans="1:9" ht="15">
      <c r="A371" s="143"/>
      <c r="B371" s="150"/>
      <c r="C371" s="113"/>
      <c r="D371" s="146"/>
      <c r="E371" s="148"/>
      <c r="F371" s="41" t="s">
        <v>35</v>
      </c>
      <c r="G371" s="58">
        <v>0</v>
      </c>
      <c r="H371" s="191" t="s">
        <v>305</v>
      </c>
      <c r="I371" s="183">
        <v>0.77</v>
      </c>
    </row>
    <row r="372" spans="1:9" ht="15">
      <c r="A372" s="143"/>
      <c r="B372" s="150"/>
      <c r="C372" s="113"/>
      <c r="D372" s="146"/>
      <c r="E372" s="148"/>
      <c r="F372" s="41" t="s">
        <v>36</v>
      </c>
      <c r="G372" s="58">
        <v>0</v>
      </c>
      <c r="H372" s="192"/>
      <c r="I372" s="184"/>
    </row>
    <row r="373" spans="1:9" ht="30" customHeight="1">
      <c r="A373" s="144"/>
      <c r="B373" s="151"/>
      <c r="C373" s="113"/>
      <c r="D373" s="146"/>
      <c r="E373" s="148"/>
      <c r="F373" s="41" t="s">
        <v>37</v>
      </c>
      <c r="G373" s="58">
        <v>0</v>
      </c>
      <c r="H373" s="193"/>
      <c r="I373" s="185"/>
    </row>
    <row r="374" spans="1:9" ht="15">
      <c r="A374" s="113" t="s">
        <v>316</v>
      </c>
      <c r="B374" s="149" t="s">
        <v>320</v>
      </c>
      <c r="C374" s="113" t="s">
        <v>24</v>
      </c>
      <c r="D374" s="146" t="s">
        <v>42</v>
      </c>
      <c r="E374" s="148" t="s">
        <v>43</v>
      </c>
      <c r="F374" s="41" t="s">
        <v>26</v>
      </c>
      <c r="G374" s="44">
        <v>0</v>
      </c>
      <c r="H374" s="191" t="s">
        <v>307</v>
      </c>
      <c r="I374" s="183">
        <v>0.8</v>
      </c>
    </row>
    <row r="375" spans="1:9" ht="15">
      <c r="A375" s="113"/>
      <c r="B375" s="149"/>
      <c r="C375" s="113"/>
      <c r="D375" s="146"/>
      <c r="E375" s="148"/>
      <c r="F375" s="41" t="s">
        <v>33</v>
      </c>
      <c r="G375" s="44">
        <v>0</v>
      </c>
      <c r="H375" s="192"/>
      <c r="I375" s="184"/>
    </row>
    <row r="376" spans="1:9" ht="15">
      <c r="A376" s="113"/>
      <c r="B376" s="149"/>
      <c r="C376" s="113"/>
      <c r="D376" s="146"/>
      <c r="E376" s="148"/>
      <c r="F376" s="41" t="s">
        <v>34</v>
      </c>
      <c r="G376" s="44">
        <v>0</v>
      </c>
      <c r="H376" s="193"/>
      <c r="I376" s="185"/>
    </row>
    <row r="377" spans="1:9" ht="15">
      <c r="A377" s="113"/>
      <c r="B377" s="149"/>
      <c r="C377" s="113"/>
      <c r="D377" s="146"/>
      <c r="E377" s="148"/>
      <c r="F377" s="41" t="s">
        <v>35</v>
      </c>
      <c r="G377" s="44">
        <v>0</v>
      </c>
      <c r="H377" s="191" t="s">
        <v>305</v>
      </c>
      <c r="I377" s="183">
        <v>0.77</v>
      </c>
    </row>
    <row r="378" spans="1:9" ht="15">
      <c r="A378" s="113"/>
      <c r="B378" s="149"/>
      <c r="C378" s="113"/>
      <c r="D378" s="146"/>
      <c r="E378" s="148"/>
      <c r="F378" s="41" t="s">
        <v>36</v>
      </c>
      <c r="G378" s="44">
        <v>0</v>
      </c>
      <c r="H378" s="192"/>
      <c r="I378" s="184"/>
    </row>
    <row r="379" spans="1:9" ht="27" customHeight="1">
      <c r="A379" s="113"/>
      <c r="B379" s="149"/>
      <c r="C379" s="113"/>
      <c r="D379" s="146"/>
      <c r="E379" s="148"/>
      <c r="F379" s="41" t="s">
        <v>37</v>
      </c>
      <c r="G379" s="44">
        <v>0</v>
      </c>
      <c r="H379" s="193"/>
      <c r="I379" s="185"/>
    </row>
    <row r="380" spans="1:9" ht="15">
      <c r="A380" s="130" t="s">
        <v>319</v>
      </c>
      <c r="B380" s="136" t="s">
        <v>289</v>
      </c>
      <c r="C380" s="113" t="s">
        <v>24</v>
      </c>
      <c r="D380" s="114" t="s">
        <v>42</v>
      </c>
      <c r="E380" s="117" t="s">
        <v>43</v>
      </c>
      <c r="F380" s="41" t="s">
        <v>26</v>
      </c>
      <c r="G380" s="44">
        <f>G381+G382+G383</f>
        <v>0</v>
      </c>
      <c r="H380" s="191" t="s">
        <v>307</v>
      </c>
      <c r="I380" s="183">
        <v>0.8</v>
      </c>
    </row>
    <row r="381" spans="1:9" ht="15">
      <c r="A381" s="131"/>
      <c r="B381" s="121"/>
      <c r="C381" s="113"/>
      <c r="D381" s="124"/>
      <c r="E381" s="124"/>
      <c r="F381" s="41" t="s">
        <v>33</v>
      </c>
      <c r="G381" s="44">
        <v>0</v>
      </c>
      <c r="H381" s="192"/>
      <c r="I381" s="184"/>
    </row>
    <row r="382" spans="1:9" ht="15">
      <c r="A382" s="131"/>
      <c r="B382" s="121"/>
      <c r="C382" s="113"/>
      <c r="D382" s="124"/>
      <c r="E382" s="124"/>
      <c r="F382" s="41" t="s">
        <v>34</v>
      </c>
      <c r="G382" s="44">
        <v>0</v>
      </c>
      <c r="H382" s="193"/>
      <c r="I382" s="185"/>
    </row>
    <row r="383" spans="1:9" ht="15">
      <c r="A383" s="131"/>
      <c r="B383" s="121"/>
      <c r="C383" s="113"/>
      <c r="D383" s="124"/>
      <c r="E383" s="124"/>
      <c r="F383" s="41" t="s">
        <v>35</v>
      </c>
      <c r="G383" s="44">
        <v>0</v>
      </c>
      <c r="H383" s="191" t="s">
        <v>305</v>
      </c>
      <c r="I383" s="183">
        <v>0.77</v>
      </c>
    </row>
    <row r="384" spans="1:9" ht="15">
      <c r="A384" s="131"/>
      <c r="B384" s="121"/>
      <c r="C384" s="113"/>
      <c r="D384" s="124"/>
      <c r="E384" s="124"/>
      <c r="F384" s="41" t="s">
        <v>36</v>
      </c>
      <c r="G384" s="44">
        <v>0</v>
      </c>
      <c r="H384" s="192"/>
      <c r="I384" s="184"/>
    </row>
    <row r="385" spans="1:9" ht="27" customHeight="1">
      <c r="A385" s="132"/>
      <c r="B385" s="122"/>
      <c r="C385" s="113"/>
      <c r="D385" s="125"/>
      <c r="E385" s="125"/>
      <c r="F385" s="41" t="s">
        <v>37</v>
      </c>
      <c r="G385" s="44">
        <v>0</v>
      </c>
      <c r="H385" s="193"/>
      <c r="I385" s="185"/>
    </row>
    <row r="386" spans="1:9" ht="15">
      <c r="A386" s="130" t="s">
        <v>290</v>
      </c>
      <c r="B386" s="136" t="s">
        <v>291</v>
      </c>
      <c r="C386" s="113" t="s">
        <v>24</v>
      </c>
      <c r="D386" s="146" t="s">
        <v>42</v>
      </c>
      <c r="E386" s="148" t="s">
        <v>43</v>
      </c>
      <c r="F386" s="41" t="s">
        <v>26</v>
      </c>
      <c r="G386" s="44">
        <f>G387+G388+G389</f>
        <v>679.6</v>
      </c>
      <c r="H386" s="197" t="s">
        <v>308</v>
      </c>
      <c r="I386" s="213">
        <v>0.05</v>
      </c>
    </row>
    <row r="387" spans="1:9" ht="15">
      <c r="A387" s="143"/>
      <c r="B387" s="150"/>
      <c r="C387" s="113"/>
      <c r="D387" s="146"/>
      <c r="E387" s="148"/>
      <c r="F387" s="41" t="s">
        <v>33</v>
      </c>
      <c r="G387" s="44">
        <f>G393+G399</f>
        <v>679.6</v>
      </c>
      <c r="H387" s="197"/>
      <c r="I387" s="214"/>
    </row>
    <row r="388" spans="1:9" ht="15">
      <c r="A388" s="143"/>
      <c r="B388" s="150"/>
      <c r="C388" s="113"/>
      <c r="D388" s="146"/>
      <c r="E388" s="148"/>
      <c r="F388" s="41" t="s">
        <v>34</v>
      </c>
      <c r="G388" s="44">
        <f>G400</f>
        <v>0</v>
      </c>
      <c r="H388" s="197"/>
      <c r="I388" s="215"/>
    </row>
    <row r="389" spans="1:9" ht="15">
      <c r="A389" s="143"/>
      <c r="B389" s="150"/>
      <c r="C389" s="113"/>
      <c r="D389" s="146"/>
      <c r="E389" s="148"/>
      <c r="F389" s="41" t="s">
        <v>35</v>
      </c>
      <c r="G389" s="44">
        <f>G395+G401</f>
        <v>0</v>
      </c>
      <c r="H389" s="191" t="s">
        <v>414</v>
      </c>
      <c r="I389" s="183">
        <v>0.85</v>
      </c>
    </row>
    <row r="390" spans="1:9" ht="15">
      <c r="A390" s="143"/>
      <c r="B390" s="150"/>
      <c r="C390" s="113"/>
      <c r="D390" s="146"/>
      <c r="E390" s="148"/>
      <c r="F390" s="41" t="s">
        <v>36</v>
      </c>
      <c r="G390" s="44">
        <v>0</v>
      </c>
      <c r="H390" s="192"/>
      <c r="I390" s="184"/>
    </row>
    <row r="391" spans="1:9" ht="15">
      <c r="A391" s="144"/>
      <c r="B391" s="151"/>
      <c r="C391" s="113"/>
      <c r="D391" s="146"/>
      <c r="E391" s="148"/>
      <c r="F391" s="41" t="s">
        <v>37</v>
      </c>
      <c r="G391" s="44">
        <v>0</v>
      </c>
      <c r="H391" s="193"/>
      <c r="I391" s="185"/>
    </row>
    <row r="392" spans="1:9" ht="15">
      <c r="A392" s="59"/>
      <c r="B392" s="136" t="s">
        <v>345</v>
      </c>
      <c r="C392" s="113" t="s">
        <v>24</v>
      </c>
      <c r="D392" s="114" t="s">
        <v>42</v>
      </c>
      <c r="E392" s="117" t="s">
        <v>43</v>
      </c>
      <c r="F392" s="41" t="s">
        <v>26</v>
      </c>
      <c r="G392" s="44">
        <f>G393+G394</f>
        <v>0</v>
      </c>
      <c r="H392" s="197" t="s">
        <v>308</v>
      </c>
      <c r="I392" s="213">
        <v>0.05</v>
      </c>
    </row>
    <row r="393" spans="1:9" ht="15">
      <c r="A393" s="53"/>
      <c r="B393" s="121"/>
      <c r="C393" s="113"/>
      <c r="D393" s="124"/>
      <c r="E393" s="124"/>
      <c r="F393" s="41" t="s">
        <v>33</v>
      </c>
      <c r="G393" s="44">
        <v>0</v>
      </c>
      <c r="H393" s="197"/>
      <c r="I393" s="214"/>
    </row>
    <row r="394" spans="1:9" ht="15">
      <c r="A394" s="53" t="s">
        <v>344</v>
      </c>
      <c r="B394" s="121"/>
      <c r="C394" s="113"/>
      <c r="D394" s="124"/>
      <c r="E394" s="124"/>
      <c r="F394" s="41" t="s">
        <v>34</v>
      </c>
      <c r="G394" s="44">
        <v>0</v>
      </c>
      <c r="H394" s="197"/>
      <c r="I394" s="215"/>
    </row>
    <row r="395" spans="1:9" ht="15">
      <c r="A395" s="53"/>
      <c r="B395" s="121"/>
      <c r="C395" s="113"/>
      <c r="D395" s="124"/>
      <c r="E395" s="124"/>
      <c r="F395" s="41" t="s">
        <v>35</v>
      </c>
      <c r="G395" s="44"/>
      <c r="H395" s="191" t="s">
        <v>414</v>
      </c>
      <c r="I395" s="183">
        <v>0.85</v>
      </c>
    </row>
    <row r="396" spans="1:9" ht="15">
      <c r="A396" s="53"/>
      <c r="B396" s="121"/>
      <c r="C396" s="113"/>
      <c r="D396" s="124"/>
      <c r="E396" s="124"/>
      <c r="F396" s="41" t="s">
        <v>36</v>
      </c>
      <c r="G396" s="44"/>
      <c r="H396" s="192"/>
      <c r="I396" s="184"/>
    </row>
    <row r="397" spans="1:9" ht="15">
      <c r="A397" s="60"/>
      <c r="B397" s="122"/>
      <c r="C397" s="113"/>
      <c r="D397" s="125"/>
      <c r="E397" s="125"/>
      <c r="F397" s="41" t="s">
        <v>37</v>
      </c>
      <c r="G397" s="44"/>
      <c r="H397" s="193"/>
      <c r="I397" s="185"/>
    </row>
    <row r="398" spans="1:9" ht="15">
      <c r="A398" s="53"/>
      <c r="B398" s="136" t="s">
        <v>347</v>
      </c>
      <c r="C398" s="113" t="s">
        <v>24</v>
      </c>
      <c r="D398" s="114" t="s">
        <v>42</v>
      </c>
      <c r="E398" s="117" t="s">
        <v>43</v>
      </c>
      <c r="F398" s="41" t="s">
        <v>26</v>
      </c>
      <c r="G398" s="44">
        <f>G399</f>
        <v>679.6</v>
      </c>
      <c r="H398" s="197" t="s">
        <v>308</v>
      </c>
      <c r="I398" s="213">
        <v>0.05</v>
      </c>
    </row>
    <row r="399" spans="1:9" ht="15">
      <c r="A399" s="53" t="s">
        <v>346</v>
      </c>
      <c r="B399" s="121"/>
      <c r="C399" s="113"/>
      <c r="D399" s="124"/>
      <c r="E399" s="124"/>
      <c r="F399" s="41" t="s">
        <v>33</v>
      </c>
      <c r="G399" s="44">
        <v>679.6</v>
      </c>
      <c r="H399" s="197"/>
      <c r="I399" s="214"/>
    </row>
    <row r="400" spans="1:9" ht="15">
      <c r="A400" s="53"/>
      <c r="B400" s="121"/>
      <c r="C400" s="113"/>
      <c r="D400" s="124"/>
      <c r="E400" s="124"/>
      <c r="F400" s="41" t="s">
        <v>34</v>
      </c>
      <c r="G400" s="44">
        <v>0</v>
      </c>
      <c r="H400" s="197"/>
      <c r="I400" s="215"/>
    </row>
    <row r="401" spans="1:9" ht="15">
      <c r="A401" s="53"/>
      <c r="B401" s="121"/>
      <c r="C401" s="113"/>
      <c r="D401" s="124"/>
      <c r="E401" s="124"/>
      <c r="F401" s="41" t="s">
        <v>35</v>
      </c>
      <c r="G401" s="44">
        <v>0</v>
      </c>
      <c r="H401" s="191" t="s">
        <v>414</v>
      </c>
      <c r="I401" s="183">
        <v>0.85</v>
      </c>
    </row>
    <row r="402" spans="1:9" ht="15">
      <c r="A402" s="53"/>
      <c r="B402" s="121"/>
      <c r="C402" s="113"/>
      <c r="D402" s="124"/>
      <c r="E402" s="124"/>
      <c r="F402" s="41" t="s">
        <v>36</v>
      </c>
      <c r="G402" s="44"/>
      <c r="H402" s="192"/>
      <c r="I402" s="184"/>
    </row>
    <row r="403" spans="1:9" ht="15">
      <c r="A403" s="53"/>
      <c r="B403" s="122"/>
      <c r="C403" s="113"/>
      <c r="D403" s="125"/>
      <c r="E403" s="125"/>
      <c r="F403" s="41" t="s">
        <v>37</v>
      </c>
      <c r="G403" s="44"/>
      <c r="H403" s="193"/>
      <c r="I403" s="185"/>
    </row>
    <row r="404" spans="1:9" ht="15">
      <c r="A404" s="130" t="s">
        <v>292</v>
      </c>
      <c r="B404" s="136" t="s">
        <v>353</v>
      </c>
      <c r="C404" s="113" t="s">
        <v>24</v>
      </c>
      <c r="D404" s="146" t="s">
        <v>42</v>
      </c>
      <c r="E404" s="148" t="s">
        <v>293</v>
      </c>
      <c r="F404" s="41" t="s">
        <v>26</v>
      </c>
      <c r="G404" s="44">
        <f>G405</f>
        <v>170</v>
      </c>
      <c r="H404" s="219" t="s">
        <v>309</v>
      </c>
      <c r="I404" s="183">
        <v>0.36</v>
      </c>
    </row>
    <row r="405" spans="1:9" ht="15">
      <c r="A405" s="143"/>
      <c r="B405" s="150"/>
      <c r="C405" s="113"/>
      <c r="D405" s="146"/>
      <c r="E405" s="148"/>
      <c r="F405" s="41" t="s">
        <v>33</v>
      </c>
      <c r="G405" s="44">
        <v>170</v>
      </c>
      <c r="H405" s="220"/>
      <c r="I405" s="184"/>
    </row>
    <row r="406" spans="1:9" ht="15">
      <c r="A406" s="143"/>
      <c r="B406" s="150"/>
      <c r="C406" s="113"/>
      <c r="D406" s="146"/>
      <c r="E406" s="148"/>
      <c r="F406" s="41" t="s">
        <v>34</v>
      </c>
      <c r="G406" s="44">
        <v>0</v>
      </c>
      <c r="H406" s="220"/>
      <c r="I406" s="184"/>
    </row>
    <row r="407" spans="1:9" ht="15">
      <c r="A407" s="143"/>
      <c r="B407" s="150"/>
      <c r="C407" s="113"/>
      <c r="D407" s="146"/>
      <c r="E407" s="148"/>
      <c r="F407" s="41" t="s">
        <v>35</v>
      </c>
      <c r="G407" s="44">
        <v>0</v>
      </c>
      <c r="H407" s="220"/>
      <c r="I407" s="184"/>
    </row>
    <row r="408" spans="1:9" ht="15">
      <c r="A408" s="143"/>
      <c r="B408" s="150"/>
      <c r="C408" s="113"/>
      <c r="D408" s="146"/>
      <c r="E408" s="148"/>
      <c r="F408" s="41" t="s">
        <v>36</v>
      </c>
      <c r="G408" s="44">
        <v>0</v>
      </c>
      <c r="H408" s="220"/>
      <c r="I408" s="184"/>
    </row>
    <row r="409" spans="1:9" ht="15">
      <c r="A409" s="144"/>
      <c r="B409" s="151"/>
      <c r="C409" s="113"/>
      <c r="D409" s="146"/>
      <c r="E409" s="148"/>
      <c r="F409" s="41" t="s">
        <v>37</v>
      </c>
      <c r="G409" s="44">
        <v>0</v>
      </c>
      <c r="H409" s="221"/>
      <c r="I409" s="185"/>
    </row>
    <row r="410" spans="1:9" ht="15">
      <c r="A410" s="130" t="s">
        <v>294</v>
      </c>
      <c r="B410" s="136" t="s">
        <v>354</v>
      </c>
      <c r="C410" s="130"/>
      <c r="D410" s="114" t="s">
        <v>42</v>
      </c>
      <c r="E410" s="117" t="s">
        <v>43</v>
      </c>
      <c r="F410" s="41" t="s">
        <v>26</v>
      </c>
      <c r="G410" s="44">
        <f>G411+G412+G413</f>
        <v>0</v>
      </c>
      <c r="H410" s="191" t="s">
        <v>307</v>
      </c>
      <c r="I410" s="183">
        <v>0.8</v>
      </c>
    </row>
    <row r="411" spans="1:9" ht="15">
      <c r="A411" s="143"/>
      <c r="B411" s="150"/>
      <c r="C411" s="143"/>
      <c r="D411" s="152"/>
      <c r="E411" s="154"/>
      <c r="F411" s="41" t="s">
        <v>33</v>
      </c>
      <c r="G411" s="44">
        <v>0</v>
      </c>
      <c r="H411" s="192"/>
      <c r="I411" s="184"/>
    </row>
    <row r="412" spans="1:9" ht="15">
      <c r="A412" s="143"/>
      <c r="B412" s="150"/>
      <c r="C412" s="143"/>
      <c r="D412" s="152"/>
      <c r="E412" s="154"/>
      <c r="F412" s="41" t="s">
        <v>34</v>
      </c>
      <c r="G412" s="44">
        <v>0</v>
      </c>
      <c r="H412" s="192"/>
      <c r="I412" s="184"/>
    </row>
    <row r="413" spans="1:9" ht="15">
      <c r="A413" s="143"/>
      <c r="B413" s="150"/>
      <c r="C413" s="143"/>
      <c r="D413" s="152"/>
      <c r="E413" s="154"/>
      <c r="F413" s="41" t="s">
        <v>35</v>
      </c>
      <c r="G413" s="44">
        <v>0</v>
      </c>
      <c r="H413" s="192"/>
      <c r="I413" s="184"/>
    </row>
    <row r="414" spans="1:9" ht="15">
      <c r="A414" s="143"/>
      <c r="B414" s="150"/>
      <c r="C414" s="143"/>
      <c r="D414" s="152"/>
      <c r="E414" s="154"/>
      <c r="F414" s="41" t="s">
        <v>36</v>
      </c>
      <c r="G414" s="44">
        <v>0</v>
      </c>
      <c r="H414" s="192"/>
      <c r="I414" s="184"/>
    </row>
    <row r="415" spans="1:9" ht="15">
      <c r="A415" s="144"/>
      <c r="B415" s="151"/>
      <c r="C415" s="144"/>
      <c r="D415" s="153"/>
      <c r="E415" s="155"/>
      <c r="F415" s="41" t="s">
        <v>37</v>
      </c>
      <c r="G415" s="44">
        <v>0</v>
      </c>
      <c r="H415" s="193"/>
      <c r="I415" s="185"/>
    </row>
    <row r="416" spans="1:9" ht="15">
      <c r="A416" s="113" t="s">
        <v>295</v>
      </c>
      <c r="B416" s="136" t="s">
        <v>296</v>
      </c>
      <c r="C416" s="113" t="s">
        <v>156</v>
      </c>
      <c r="D416" s="146" t="s">
        <v>189</v>
      </c>
      <c r="E416" s="148" t="s">
        <v>43</v>
      </c>
      <c r="F416" s="41" t="s">
        <v>26</v>
      </c>
      <c r="G416" s="44">
        <f>G417+G418+G419</f>
        <v>586.4</v>
      </c>
      <c r="H416" s="191" t="s">
        <v>310</v>
      </c>
      <c r="I416" s="183">
        <v>1</v>
      </c>
    </row>
    <row r="417" spans="1:9" ht="15">
      <c r="A417" s="113"/>
      <c r="B417" s="150"/>
      <c r="C417" s="113"/>
      <c r="D417" s="146"/>
      <c r="E417" s="148"/>
      <c r="F417" s="41" t="s">
        <v>33</v>
      </c>
      <c r="G417" s="44">
        <f>G423+G429</f>
        <v>586.4</v>
      </c>
      <c r="H417" s="192"/>
      <c r="I417" s="184"/>
    </row>
    <row r="418" spans="1:9" ht="15">
      <c r="A418" s="113"/>
      <c r="B418" s="150"/>
      <c r="C418" s="113"/>
      <c r="D418" s="146"/>
      <c r="E418" s="148"/>
      <c r="F418" s="41" t="s">
        <v>34</v>
      </c>
      <c r="G418" s="44">
        <v>0</v>
      </c>
      <c r="H418" s="192"/>
      <c r="I418" s="184"/>
    </row>
    <row r="419" spans="1:9" ht="15">
      <c r="A419" s="113"/>
      <c r="B419" s="150"/>
      <c r="C419" s="113"/>
      <c r="D419" s="146"/>
      <c r="E419" s="148"/>
      <c r="F419" s="41" t="s">
        <v>35</v>
      </c>
      <c r="G419" s="44">
        <v>0</v>
      </c>
      <c r="H419" s="192"/>
      <c r="I419" s="184"/>
    </row>
    <row r="420" spans="1:9" ht="15">
      <c r="A420" s="113"/>
      <c r="B420" s="150"/>
      <c r="C420" s="113"/>
      <c r="D420" s="146"/>
      <c r="E420" s="148"/>
      <c r="F420" s="41" t="s">
        <v>36</v>
      </c>
      <c r="G420" s="44">
        <v>0</v>
      </c>
      <c r="H420" s="192"/>
      <c r="I420" s="184"/>
    </row>
    <row r="421" spans="1:9" ht="15">
      <c r="A421" s="113"/>
      <c r="B421" s="151"/>
      <c r="C421" s="113"/>
      <c r="D421" s="146"/>
      <c r="E421" s="148"/>
      <c r="F421" s="41" t="s">
        <v>37</v>
      </c>
      <c r="G421" s="44">
        <v>0</v>
      </c>
      <c r="H421" s="193"/>
      <c r="I421" s="185"/>
    </row>
    <row r="422" spans="1:9" ht="68.25" customHeight="1">
      <c r="A422" s="110" t="s">
        <v>424</v>
      </c>
      <c r="B422" s="66" t="s">
        <v>426</v>
      </c>
      <c r="C422" s="113" t="s">
        <v>24</v>
      </c>
      <c r="D422" s="114" t="s">
        <v>42</v>
      </c>
      <c r="E422" s="117" t="s">
        <v>43</v>
      </c>
      <c r="F422" s="41" t="s">
        <v>26</v>
      </c>
      <c r="G422" s="44">
        <f>G423</f>
        <v>536.4</v>
      </c>
      <c r="H422" s="225" t="s">
        <v>310</v>
      </c>
      <c r="I422" s="159">
        <v>1</v>
      </c>
    </row>
    <row r="423" spans="1:9" ht="15">
      <c r="A423" s="111"/>
      <c r="B423" s="65"/>
      <c r="C423" s="113"/>
      <c r="D423" s="115"/>
      <c r="E423" s="115"/>
      <c r="F423" s="41" t="s">
        <v>33</v>
      </c>
      <c r="G423" s="44">
        <v>536.4</v>
      </c>
      <c r="H423" s="226"/>
      <c r="I423" s="227"/>
    </row>
    <row r="424" spans="1:9" ht="15">
      <c r="A424" s="111"/>
      <c r="B424" s="65"/>
      <c r="C424" s="113"/>
      <c r="D424" s="115"/>
      <c r="E424" s="115"/>
      <c r="F424" s="41" t="s">
        <v>34</v>
      </c>
      <c r="G424" s="44"/>
      <c r="H424" s="226"/>
      <c r="I424" s="227"/>
    </row>
    <row r="425" spans="1:9" ht="15">
      <c r="A425" s="111"/>
      <c r="B425" s="65"/>
      <c r="C425" s="113"/>
      <c r="D425" s="115"/>
      <c r="E425" s="115"/>
      <c r="F425" s="41" t="s">
        <v>35</v>
      </c>
      <c r="G425" s="44"/>
      <c r="H425" s="226"/>
      <c r="I425" s="227"/>
    </row>
    <row r="426" spans="1:9" ht="15">
      <c r="A426" s="111"/>
      <c r="B426" s="65"/>
      <c r="C426" s="113"/>
      <c r="D426" s="115"/>
      <c r="E426" s="115"/>
      <c r="F426" s="41" t="s">
        <v>36</v>
      </c>
      <c r="G426" s="44"/>
      <c r="H426" s="226"/>
      <c r="I426" s="227"/>
    </row>
    <row r="427" spans="1:9" ht="15">
      <c r="A427" s="112"/>
      <c r="B427" s="67"/>
      <c r="C427" s="113"/>
      <c r="D427" s="116"/>
      <c r="E427" s="116"/>
      <c r="F427" s="41" t="s">
        <v>37</v>
      </c>
      <c r="G427" s="44"/>
      <c r="H427" s="228"/>
      <c r="I427" s="229"/>
    </row>
    <row r="428" spans="1:9" ht="210" customHeight="1">
      <c r="A428" s="110" t="s">
        <v>425</v>
      </c>
      <c r="B428" s="72" t="s">
        <v>427</v>
      </c>
      <c r="C428" s="113" t="s">
        <v>24</v>
      </c>
      <c r="D428" s="114" t="s">
        <v>42</v>
      </c>
      <c r="E428" s="117" t="s">
        <v>43</v>
      </c>
      <c r="F428" s="41" t="s">
        <v>26</v>
      </c>
      <c r="G428" s="44">
        <f>G429</f>
        <v>50</v>
      </c>
      <c r="H428" s="225" t="s">
        <v>311</v>
      </c>
      <c r="I428" s="159">
        <v>0.1</v>
      </c>
    </row>
    <row r="429" spans="1:9" ht="15">
      <c r="A429" s="111"/>
      <c r="B429" s="73"/>
      <c r="C429" s="113"/>
      <c r="D429" s="115"/>
      <c r="E429" s="115"/>
      <c r="F429" s="41" t="s">
        <v>33</v>
      </c>
      <c r="G429" s="44">
        <v>50</v>
      </c>
      <c r="H429" s="226"/>
      <c r="I429" s="227"/>
    </row>
    <row r="430" spans="1:9" ht="15">
      <c r="A430" s="111"/>
      <c r="B430" s="73"/>
      <c r="C430" s="113"/>
      <c r="D430" s="115"/>
      <c r="E430" s="115"/>
      <c r="F430" s="41" t="s">
        <v>34</v>
      </c>
      <c r="G430" s="44"/>
      <c r="H430" s="226"/>
      <c r="I430" s="227"/>
    </row>
    <row r="431" spans="1:9" ht="15">
      <c r="A431" s="111"/>
      <c r="B431" s="73"/>
      <c r="C431" s="113"/>
      <c r="D431" s="115"/>
      <c r="E431" s="115"/>
      <c r="F431" s="41" t="s">
        <v>35</v>
      </c>
      <c r="G431" s="44"/>
      <c r="H431" s="226"/>
      <c r="I431" s="227"/>
    </row>
    <row r="432" spans="1:9" ht="15">
      <c r="A432" s="111"/>
      <c r="B432" s="73"/>
      <c r="C432" s="113"/>
      <c r="D432" s="115"/>
      <c r="E432" s="115"/>
      <c r="F432" s="41" t="s">
        <v>36</v>
      </c>
      <c r="G432" s="44"/>
      <c r="H432" s="226"/>
      <c r="I432" s="227"/>
    </row>
    <row r="433" spans="1:9" ht="15">
      <c r="A433" s="112"/>
      <c r="B433" s="74"/>
      <c r="C433" s="113"/>
      <c r="D433" s="116"/>
      <c r="E433" s="116"/>
      <c r="F433" s="41" t="s">
        <v>37</v>
      </c>
      <c r="G433" s="44"/>
      <c r="H433" s="228"/>
      <c r="I433" s="229"/>
    </row>
    <row r="434" spans="1:9" ht="199.5" customHeight="1">
      <c r="A434" s="130" t="s">
        <v>298</v>
      </c>
      <c r="B434" s="136" t="s">
        <v>297</v>
      </c>
      <c r="C434" s="113" t="s">
        <v>24</v>
      </c>
      <c r="D434" s="114" t="s">
        <v>42</v>
      </c>
      <c r="E434" s="117" t="s">
        <v>43</v>
      </c>
      <c r="F434" s="41" t="s">
        <v>26</v>
      </c>
      <c r="G434" s="44">
        <f>G435+G436+G437</f>
        <v>120</v>
      </c>
      <c r="H434" s="61" t="s">
        <v>311</v>
      </c>
      <c r="I434" s="57">
        <v>0.1</v>
      </c>
    </row>
    <row r="435" spans="1:9" ht="15">
      <c r="A435" s="143"/>
      <c r="B435" s="150"/>
      <c r="C435" s="113"/>
      <c r="D435" s="152"/>
      <c r="E435" s="154"/>
      <c r="F435" s="41" t="s">
        <v>33</v>
      </c>
      <c r="G435" s="44">
        <v>120</v>
      </c>
      <c r="H435" s="191" t="s">
        <v>311</v>
      </c>
      <c r="I435" s="183">
        <v>0.1</v>
      </c>
    </row>
    <row r="436" spans="1:9" ht="15">
      <c r="A436" s="143"/>
      <c r="B436" s="150"/>
      <c r="C436" s="113"/>
      <c r="D436" s="152"/>
      <c r="E436" s="154"/>
      <c r="F436" s="41" t="s">
        <v>34</v>
      </c>
      <c r="G436" s="44">
        <v>0</v>
      </c>
      <c r="H436" s="192"/>
      <c r="I436" s="184"/>
    </row>
    <row r="437" spans="1:9" ht="15">
      <c r="A437" s="143"/>
      <c r="B437" s="150"/>
      <c r="C437" s="113"/>
      <c r="D437" s="152"/>
      <c r="E437" s="154"/>
      <c r="F437" s="41" t="s">
        <v>35</v>
      </c>
      <c r="G437" s="44">
        <v>0</v>
      </c>
      <c r="H437" s="192"/>
      <c r="I437" s="184"/>
    </row>
    <row r="438" spans="1:9" ht="15">
      <c r="A438" s="143"/>
      <c r="B438" s="150"/>
      <c r="C438" s="113"/>
      <c r="D438" s="152"/>
      <c r="E438" s="154"/>
      <c r="F438" s="41" t="s">
        <v>36</v>
      </c>
      <c r="G438" s="44">
        <v>0</v>
      </c>
      <c r="H438" s="192"/>
      <c r="I438" s="184"/>
    </row>
    <row r="439" spans="1:9" ht="15">
      <c r="A439" s="144"/>
      <c r="B439" s="151"/>
      <c r="C439" s="113"/>
      <c r="D439" s="153"/>
      <c r="E439" s="155"/>
      <c r="F439" s="41" t="s">
        <v>37</v>
      </c>
      <c r="G439" s="44">
        <v>0</v>
      </c>
      <c r="H439" s="193"/>
      <c r="I439" s="185"/>
    </row>
    <row r="440" spans="1:9" ht="15">
      <c r="A440" s="130" t="s">
        <v>299</v>
      </c>
      <c r="B440" s="136" t="s">
        <v>355</v>
      </c>
      <c r="C440" s="113" t="s">
        <v>24</v>
      </c>
      <c r="D440" s="114" t="s">
        <v>42</v>
      </c>
      <c r="E440" s="117" t="s">
        <v>43</v>
      </c>
      <c r="F440" s="41" t="s">
        <v>26</v>
      </c>
      <c r="G440" s="44">
        <f>G441+G442+G443</f>
        <v>0</v>
      </c>
      <c r="H440" s="191" t="s">
        <v>309</v>
      </c>
      <c r="I440" s="216">
        <v>0.36</v>
      </c>
    </row>
    <row r="441" spans="1:9" ht="15">
      <c r="A441" s="143"/>
      <c r="B441" s="150"/>
      <c r="C441" s="113"/>
      <c r="D441" s="152"/>
      <c r="E441" s="154"/>
      <c r="F441" s="41" t="s">
        <v>33</v>
      </c>
      <c r="G441" s="44">
        <v>0</v>
      </c>
      <c r="H441" s="192"/>
      <c r="I441" s="217"/>
    </row>
    <row r="442" spans="1:9" ht="15">
      <c r="A442" s="143"/>
      <c r="B442" s="150"/>
      <c r="C442" s="113"/>
      <c r="D442" s="152"/>
      <c r="E442" s="154"/>
      <c r="F442" s="41" t="s">
        <v>34</v>
      </c>
      <c r="G442" s="44">
        <v>0</v>
      </c>
      <c r="H442" s="192"/>
      <c r="I442" s="217"/>
    </row>
    <row r="443" spans="1:9" ht="15">
      <c r="A443" s="143"/>
      <c r="B443" s="150"/>
      <c r="C443" s="113"/>
      <c r="D443" s="152"/>
      <c r="E443" s="154"/>
      <c r="F443" s="41" t="s">
        <v>35</v>
      </c>
      <c r="G443" s="44">
        <v>0</v>
      </c>
      <c r="H443" s="192"/>
      <c r="I443" s="217"/>
    </row>
    <row r="444" spans="1:9" ht="15">
      <c r="A444" s="143"/>
      <c r="B444" s="150"/>
      <c r="C444" s="113"/>
      <c r="D444" s="152"/>
      <c r="E444" s="154"/>
      <c r="F444" s="41" t="s">
        <v>36</v>
      </c>
      <c r="G444" s="44">
        <v>0</v>
      </c>
      <c r="H444" s="192"/>
      <c r="I444" s="217"/>
    </row>
    <row r="445" spans="1:9" ht="33" customHeight="1">
      <c r="A445" s="144"/>
      <c r="B445" s="151"/>
      <c r="C445" s="113"/>
      <c r="D445" s="153"/>
      <c r="E445" s="155"/>
      <c r="F445" s="41" t="s">
        <v>37</v>
      </c>
      <c r="G445" s="44">
        <v>0</v>
      </c>
      <c r="H445" s="193"/>
      <c r="I445" s="218"/>
    </row>
    <row r="446" spans="1:9" ht="15">
      <c r="A446" s="110" t="s">
        <v>382</v>
      </c>
      <c r="B446" s="136" t="s">
        <v>383</v>
      </c>
      <c r="C446" s="113" t="s">
        <v>156</v>
      </c>
      <c r="D446" s="114" t="s">
        <v>42</v>
      </c>
      <c r="E446" s="117" t="s">
        <v>43</v>
      </c>
      <c r="F446" s="41" t="s">
        <v>26</v>
      </c>
      <c r="G446" s="44">
        <f>G447+G448+G449</f>
        <v>8618</v>
      </c>
      <c r="H446" s="191" t="s">
        <v>305</v>
      </c>
      <c r="I446" s="183">
        <v>0.77</v>
      </c>
    </row>
    <row r="447" spans="1:9" ht="15">
      <c r="A447" s="127"/>
      <c r="B447" s="121"/>
      <c r="C447" s="113"/>
      <c r="D447" s="124"/>
      <c r="E447" s="124"/>
      <c r="F447" s="41" t="s">
        <v>33</v>
      </c>
      <c r="G447" s="44">
        <f>G453</f>
        <v>1502.7</v>
      </c>
      <c r="H447" s="192"/>
      <c r="I447" s="184"/>
    </row>
    <row r="448" spans="1:9" ht="15">
      <c r="A448" s="127"/>
      <c r="B448" s="121"/>
      <c r="C448" s="113"/>
      <c r="D448" s="124"/>
      <c r="E448" s="124"/>
      <c r="F448" s="41" t="s">
        <v>34</v>
      </c>
      <c r="G448" s="44">
        <f>G454</f>
        <v>6369.9</v>
      </c>
      <c r="H448" s="192"/>
      <c r="I448" s="184"/>
    </row>
    <row r="449" spans="1:9" ht="15">
      <c r="A449" s="127"/>
      <c r="B449" s="121"/>
      <c r="C449" s="113"/>
      <c r="D449" s="124"/>
      <c r="E449" s="124"/>
      <c r="F449" s="41" t="s">
        <v>35</v>
      </c>
      <c r="G449" s="44">
        <f>G455</f>
        <v>745.4</v>
      </c>
      <c r="H449" s="192"/>
      <c r="I449" s="184"/>
    </row>
    <row r="450" spans="1:9" ht="15">
      <c r="A450" s="127"/>
      <c r="B450" s="121"/>
      <c r="C450" s="113"/>
      <c r="D450" s="124"/>
      <c r="E450" s="124"/>
      <c r="F450" s="41" t="s">
        <v>36</v>
      </c>
      <c r="G450" s="44"/>
      <c r="H450" s="192"/>
      <c r="I450" s="184"/>
    </row>
    <row r="451" spans="1:9" ht="29.25" customHeight="1">
      <c r="A451" s="128"/>
      <c r="B451" s="122"/>
      <c r="C451" s="113"/>
      <c r="D451" s="125"/>
      <c r="E451" s="125"/>
      <c r="F451" s="41" t="s">
        <v>37</v>
      </c>
      <c r="G451" s="44"/>
      <c r="H451" s="193"/>
      <c r="I451" s="185"/>
    </row>
    <row r="452" spans="1:9" ht="15">
      <c r="A452" s="130" t="s">
        <v>384</v>
      </c>
      <c r="B452" s="136" t="s">
        <v>422</v>
      </c>
      <c r="C452" s="113" t="s">
        <v>156</v>
      </c>
      <c r="D452" s="114" t="s">
        <v>42</v>
      </c>
      <c r="E452" s="117" t="s">
        <v>43</v>
      </c>
      <c r="F452" s="41" t="s">
        <v>26</v>
      </c>
      <c r="G452" s="44">
        <f>G453+G454+G455</f>
        <v>8618</v>
      </c>
      <c r="H452" s="191" t="s">
        <v>305</v>
      </c>
      <c r="I452" s="183">
        <v>0.77</v>
      </c>
    </row>
    <row r="453" spans="1:9" ht="15">
      <c r="A453" s="131"/>
      <c r="B453" s="121"/>
      <c r="C453" s="113"/>
      <c r="D453" s="124"/>
      <c r="E453" s="124"/>
      <c r="F453" s="41" t="s">
        <v>33</v>
      </c>
      <c r="G453" s="44">
        <v>1502.7</v>
      </c>
      <c r="H453" s="192"/>
      <c r="I453" s="184"/>
    </row>
    <row r="454" spans="1:9" ht="15">
      <c r="A454" s="131"/>
      <c r="B454" s="121"/>
      <c r="C454" s="113"/>
      <c r="D454" s="124"/>
      <c r="E454" s="124"/>
      <c r="F454" s="41" t="s">
        <v>34</v>
      </c>
      <c r="G454" s="44">
        <v>6369.9</v>
      </c>
      <c r="H454" s="192"/>
      <c r="I454" s="184"/>
    </row>
    <row r="455" spans="1:9" ht="15">
      <c r="A455" s="131"/>
      <c r="B455" s="121"/>
      <c r="C455" s="113"/>
      <c r="D455" s="124"/>
      <c r="E455" s="124"/>
      <c r="F455" s="41" t="s">
        <v>35</v>
      </c>
      <c r="G455" s="44">
        <v>745.4</v>
      </c>
      <c r="H455" s="192"/>
      <c r="I455" s="184"/>
    </row>
    <row r="456" spans="1:9" ht="15">
      <c r="A456" s="131"/>
      <c r="B456" s="121"/>
      <c r="C456" s="113"/>
      <c r="D456" s="124"/>
      <c r="E456" s="124"/>
      <c r="F456" s="41" t="s">
        <v>36</v>
      </c>
      <c r="G456" s="44"/>
      <c r="H456" s="192"/>
      <c r="I456" s="184"/>
    </row>
    <row r="457" spans="1:9" ht="48.75" customHeight="1">
      <c r="A457" s="132"/>
      <c r="B457" s="122"/>
      <c r="C457" s="113"/>
      <c r="D457" s="125"/>
      <c r="E457" s="125"/>
      <c r="F457" s="41" t="s">
        <v>37</v>
      </c>
      <c r="G457" s="44"/>
      <c r="H457" s="193"/>
      <c r="I457" s="185"/>
    </row>
    <row r="458" spans="1:9" ht="15">
      <c r="A458" s="113">
        <v>3</v>
      </c>
      <c r="B458" s="149" t="s">
        <v>380</v>
      </c>
      <c r="C458" s="113" t="s">
        <v>24</v>
      </c>
      <c r="D458" s="146" t="s">
        <v>189</v>
      </c>
      <c r="E458" s="148" t="s">
        <v>43</v>
      </c>
      <c r="F458" s="41" t="s">
        <v>26</v>
      </c>
      <c r="G458" s="44">
        <f>G459</f>
        <v>560.7</v>
      </c>
      <c r="H458" s="41" t="s">
        <v>49</v>
      </c>
      <c r="I458" s="43" t="s">
        <v>49</v>
      </c>
    </row>
    <row r="459" spans="1:9" ht="15">
      <c r="A459" s="113"/>
      <c r="B459" s="149"/>
      <c r="C459" s="113"/>
      <c r="D459" s="146"/>
      <c r="E459" s="148"/>
      <c r="F459" s="41" t="s">
        <v>33</v>
      </c>
      <c r="G459" s="44">
        <f>G465</f>
        <v>560.7</v>
      </c>
      <c r="H459" s="41" t="s">
        <v>49</v>
      </c>
      <c r="I459" s="43" t="s">
        <v>49</v>
      </c>
    </row>
    <row r="460" spans="1:9" ht="15">
      <c r="A460" s="113"/>
      <c r="B460" s="149"/>
      <c r="C460" s="113"/>
      <c r="D460" s="146"/>
      <c r="E460" s="148"/>
      <c r="F460" s="41" t="s">
        <v>34</v>
      </c>
      <c r="G460" s="44">
        <v>0</v>
      </c>
      <c r="H460" s="41" t="s">
        <v>49</v>
      </c>
      <c r="I460" s="43" t="s">
        <v>49</v>
      </c>
    </row>
    <row r="461" spans="1:9" ht="15">
      <c r="A461" s="113"/>
      <c r="B461" s="149"/>
      <c r="C461" s="113"/>
      <c r="D461" s="146"/>
      <c r="E461" s="148"/>
      <c r="F461" s="41" t="s">
        <v>35</v>
      </c>
      <c r="G461" s="44">
        <v>0</v>
      </c>
      <c r="H461" s="41" t="s">
        <v>49</v>
      </c>
      <c r="I461" s="43" t="s">
        <v>49</v>
      </c>
    </row>
    <row r="462" spans="1:9" ht="15">
      <c r="A462" s="113"/>
      <c r="B462" s="149"/>
      <c r="C462" s="113"/>
      <c r="D462" s="146"/>
      <c r="E462" s="148"/>
      <c r="F462" s="41" t="s">
        <v>36</v>
      </c>
      <c r="G462" s="44">
        <v>0</v>
      </c>
      <c r="H462" s="41" t="s">
        <v>49</v>
      </c>
      <c r="I462" s="43" t="s">
        <v>49</v>
      </c>
    </row>
    <row r="463" spans="1:9" ht="15">
      <c r="A463" s="113"/>
      <c r="B463" s="149"/>
      <c r="C463" s="113"/>
      <c r="D463" s="146"/>
      <c r="E463" s="148"/>
      <c r="F463" s="41" t="s">
        <v>37</v>
      </c>
      <c r="G463" s="44">
        <v>0</v>
      </c>
      <c r="H463" s="41" t="s">
        <v>49</v>
      </c>
      <c r="I463" s="43" t="s">
        <v>49</v>
      </c>
    </row>
    <row r="464" spans="1:9" ht="15">
      <c r="A464" s="113" t="s">
        <v>266</v>
      </c>
      <c r="B464" s="149" t="s">
        <v>356</v>
      </c>
      <c r="C464" s="113" t="s">
        <v>24</v>
      </c>
      <c r="D464" s="146" t="s">
        <v>189</v>
      </c>
      <c r="E464" s="148" t="s">
        <v>43</v>
      </c>
      <c r="F464" s="41" t="s">
        <v>26</v>
      </c>
      <c r="G464" s="44">
        <f>G465</f>
        <v>560.7</v>
      </c>
      <c r="H464" s="156" t="s">
        <v>415</v>
      </c>
      <c r="I464" s="159">
        <v>0.1</v>
      </c>
    </row>
    <row r="465" spans="1:9" ht="15">
      <c r="A465" s="113"/>
      <c r="B465" s="149"/>
      <c r="C465" s="113"/>
      <c r="D465" s="146"/>
      <c r="E465" s="148"/>
      <c r="F465" s="41" t="s">
        <v>33</v>
      </c>
      <c r="G465" s="44">
        <f>G470+G476+G484</f>
        <v>560.7</v>
      </c>
      <c r="H465" s="157"/>
      <c r="I465" s="160"/>
    </row>
    <row r="466" spans="1:9" ht="15">
      <c r="A466" s="113"/>
      <c r="B466" s="149"/>
      <c r="C466" s="113"/>
      <c r="D466" s="146"/>
      <c r="E466" s="148"/>
      <c r="F466" s="41" t="s">
        <v>34</v>
      </c>
      <c r="G466" s="44">
        <v>0</v>
      </c>
      <c r="H466" s="157"/>
      <c r="I466" s="160"/>
    </row>
    <row r="467" spans="1:9" ht="15">
      <c r="A467" s="113"/>
      <c r="B467" s="149"/>
      <c r="C467" s="113"/>
      <c r="D467" s="146"/>
      <c r="E467" s="148"/>
      <c r="F467" s="41" t="s">
        <v>35</v>
      </c>
      <c r="G467" s="44">
        <v>0</v>
      </c>
      <c r="H467" s="157"/>
      <c r="I467" s="160"/>
    </row>
    <row r="468" spans="1:9" ht="15">
      <c r="A468" s="113"/>
      <c r="B468" s="149"/>
      <c r="C468" s="113"/>
      <c r="D468" s="146"/>
      <c r="E468" s="148"/>
      <c r="F468" s="41" t="s">
        <v>36</v>
      </c>
      <c r="G468" s="44">
        <v>0</v>
      </c>
      <c r="H468" s="157"/>
      <c r="I468" s="160"/>
    </row>
    <row r="469" spans="1:9" ht="15">
      <c r="A469" s="113"/>
      <c r="B469" s="149"/>
      <c r="C469" s="113"/>
      <c r="D469" s="146"/>
      <c r="E469" s="148"/>
      <c r="F469" s="41" t="s">
        <v>37</v>
      </c>
      <c r="G469" s="44">
        <v>0</v>
      </c>
      <c r="H469" s="158"/>
      <c r="I469" s="161"/>
    </row>
    <row r="470" spans="1:9" ht="15">
      <c r="A470" s="113" t="s">
        <v>269</v>
      </c>
      <c r="B470" s="149" t="s">
        <v>270</v>
      </c>
      <c r="C470" s="113" t="s">
        <v>48</v>
      </c>
      <c r="D470" s="146" t="s">
        <v>177</v>
      </c>
      <c r="E470" s="148" t="s">
        <v>185</v>
      </c>
      <c r="F470" s="41" t="s">
        <v>26</v>
      </c>
      <c r="G470" s="44">
        <v>0</v>
      </c>
      <c r="H470" s="156" t="s">
        <v>415</v>
      </c>
      <c r="I470" s="159">
        <v>0.1</v>
      </c>
    </row>
    <row r="471" spans="1:9" ht="15">
      <c r="A471" s="113"/>
      <c r="B471" s="149"/>
      <c r="C471" s="113"/>
      <c r="D471" s="146"/>
      <c r="E471" s="148"/>
      <c r="F471" s="41" t="s">
        <v>33</v>
      </c>
      <c r="G471" s="44">
        <v>0</v>
      </c>
      <c r="H471" s="157"/>
      <c r="I471" s="160"/>
    </row>
    <row r="472" spans="1:9" ht="15">
      <c r="A472" s="113"/>
      <c r="B472" s="149"/>
      <c r="C472" s="113"/>
      <c r="D472" s="146"/>
      <c r="E472" s="148"/>
      <c r="F472" s="41" t="s">
        <v>34</v>
      </c>
      <c r="G472" s="44">
        <v>0</v>
      </c>
      <c r="H472" s="157"/>
      <c r="I472" s="160"/>
    </row>
    <row r="473" spans="1:9" ht="15">
      <c r="A473" s="113"/>
      <c r="B473" s="149"/>
      <c r="C473" s="113"/>
      <c r="D473" s="146"/>
      <c r="E473" s="148"/>
      <c r="F473" s="41" t="s">
        <v>35</v>
      </c>
      <c r="G473" s="44">
        <v>0</v>
      </c>
      <c r="H473" s="157"/>
      <c r="I473" s="160"/>
    </row>
    <row r="474" spans="1:9" ht="15">
      <c r="A474" s="113"/>
      <c r="B474" s="149"/>
      <c r="C474" s="113"/>
      <c r="D474" s="146"/>
      <c r="E474" s="148"/>
      <c r="F474" s="41" t="s">
        <v>36</v>
      </c>
      <c r="G474" s="44">
        <v>0</v>
      </c>
      <c r="H474" s="157"/>
      <c r="I474" s="160"/>
    </row>
    <row r="475" spans="1:9" ht="15">
      <c r="A475" s="113"/>
      <c r="B475" s="149"/>
      <c r="C475" s="113"/>
      <c r="D475" s="146"/>
      <c r="E475" s="148"/>
      <c r="F475" s="41" t="s">
        <v>37</v>
      </c>
      <c r="G475" s="44">
        <v>0</v>
      </c>
      <c r="H475" s="158"/>
      <c r="I475" s="161"/>
    </row>
    <row r="476" spans="1:9" ht="15">
      <c r="A476" s="113" t="s">
        <v>273</v>
      </c>
      <c r="B476" s="149" t="s">
        <v>274</v>
      </c>
      <c r="C476" s="113" t="s">
        <v>48</v>
      </c>
      <c r="D476" s="146" t="s">
        <v>189</v>
      </c>
      <c r="E476" s="148" t="s">
        <v>43</v>
      </c>
      <c r="F476" s="163" t="s">
        <v>26</v>
      </c>
      <c r="G476" s="162">
        <f>G478</f>
        <v>25</v>
      </c>
      <c r="H476" s="156" t="s">
        <v>415</v>
      </c>
      <c r="I476" s="159">
        <v>0.1</v>
      </c>
    </row>
    <row r="477" spans="1:9" ht="15">
      <c r="A477" s="113"/>
      <c r="B477" s="149"/>
      <c r="C477" s="113"/>
      <c r="D477" s="146"/>
      <c r="E477" s="148"/>
      <c r="F477" s="163"/>
      <c r="G477" s="162"/>
      <c r="H477" s="157"/>
      <c r="I477" s="160"/>
    </row>
    <row r="478" spans="1:9" ht="15">
      <c r="A478" s="113"/>
      <c r="B478" s="149"/>
      <c r="C478" s="113"/>
      <c r="D478" s="146"/>
      <c r="E478" s="148"/>
      <c r="F478" s="163" t="s">
        <v>33</v>
      </c>
      <c r="G478" s="162">
        <v>25</v>
      </c>
      <c r="H478" s="157"/>
      <c r="I478" s="160"/>
    </row>
    <row r="479" spans="1:9" ht="15">
      <c r="A479" s="113"/>
      <c r="B479" s="149"/>
      <c r="C479" s="113"/>
      <c r="D479" s="146"/>
      <c r="E479" s="148"/>
      <c r="F479" s="163"/>
      <c r="G479" s="162"/>
      <c r="H479" s="157"/>
      <c r="I479" s="160"/>
    </row>
    <row r="480" spans="1:9" ht="15">
      <c r="A480" s="113"/>
      <c r="B480" s="149"/>
      <c r="C480" s="113"/>
      <c r="D480" s="146"/>
      <c r="E480" s="148"/>
      <c r="F480" s="41" t="s">
        <v>34</v>
      </c>
      <c r="G480" s="44">
        <v>0</v>
      </c>
      <c r="H480" s="157"/>
      <c r="I480" s="160"/>
    </row>
    <row r="481" spans="1:9" ht="15">
      <c r="A481" s="113"/>
      <c r="B481" s="149"/>
      <c r="C481" s="113"/>
      <c r="D481" s="146"/>
      <c r="E481" s="148"/>
      <c r="F481" s="41" t="s">
        <v>35</v>
      </c>
      <c r="G481" s="44">
        <v>0</v>
      </c>
      <c r="H481" s="157"/>
      <c r="I481" s="160"/>
    </row>
    <row r="482" spans="1:9" ht="15">
      <c r="A482" s="113"/>
      <c r="B482" s="149"/>
      <c r="C482" s="113"/>
      <c r="D482" s="146"/>
      <c r="E482" s="148"/>
      <c r="F482" s="41" t="s">
        <v>36</v>
      </c>
      <c r="G482" s="44">
        <v>0</v>
      </c>
      <c r="H482" s="164"/>
      <c r="I482" s="131"/>
    </row>
    <row r="483" spans="1:9" ht="15">
      <c r="A483" s="113"/>
      <c r="B483" s="149"/>
      <c r="C483" s="113"/>
      <c r="D483" s="146"/>
      <c r="E483" s="148"/>
      <c r="F483" s="41" t="s">
        <v>37</v>
      </c>
      <c r="G483" s="44">
        <v>0</v>
      </c>
      <c r="H483" s="165"/>
      <c r="I483" s="132"/>
    </row>
    <row r="484" spans="1:9" ht="15">
      <c r="A484" s="113" t="s">
        <v>277</v>
      </c>
      <c r="B484" s="149" t="s">
        <v>278</v>
      </c>
      <c r="C484" s="113" t="s">
        <v>156</v>
      </c>
      <c r="D484" s="146" t="s">
        <v>189</v>
      </c>
      <c r="E484" s="148" t="s">
        <v>43</v>
      </c>
      <c r="F484" s="41" t="s">
        <v>26</v>
      </c>
      <c r="G484" s="44">
        <f>G485</f>
        <v>535.7</v>
      </c>
      <c r="H484" s="156" t="s">
        <v>415</v>
      </c>
      <c r="I484" s="159">
        <v>0.1</v>
      </c>
    </row>
    <row r="485" spans="1:9" ht="15">
      <c r="A485" s="113"/>
      <c r="B485" s="149"/>
      <c r="C485" s="113"/>
      <c r="D485" s="146"/>
      <c r="E485" s="148"/>
      <c r="F485" s="41" t="s">
        <v>33</v>
      </c>
      <c r="G485" s="44">
        <v>535.7</v>
      </c>
      <c r="H485" s="157"/>
      <c r="I485" s="160"/>
    </row>
    <row r="486" spans="1:9" ht="15">
      <c r="A486" s="113"/>
      <c r="B486" s="149"/>
      <c r="C486" s="113"/>
      <c r="D486" s="146"/>
      <c r="E486" s="148"/>
      <c r="F486" s="41" t="s">
        <v>34</v>
      </c>
      <c r="G486" s="44">
        <v>0</v>
      </c>
      <c r="H486" s="157"/>
      <c r="I486" s="160"/>
    </row>
    <row r="487" spans="1:9" ht="15">
      <c r="A487" s="113"/>
      <c r="B487" s="149"/>
      <c r="C487" s="113"/>
      <c r="D487" s="146"/>
      <c r="E487" s="148"/>
      <c r="F487" s="41" t="s">
        <v>35</v>
      </c>
      <c r="G487" s="44">
        <v>0</v>
      </c>
      <c r="H487" s="157"/>
      <c r="I487" s="160"/>
    </row>
    <row r="488" spans="1:9" ht="15">
      <c r="A488" s="113"/>
      <c r="B488" s="149"/>
      <c r="C488" s="113"/>
      <c r="D488" s="146"/>
      <c r="E488" s="148"/>
      <c r="F488" s="41" t="s">
        <v>36</v>
      </c>
      <c r="G488" s="44">
        <v>0</v>
      </c>
      <c r="H488" s="157"/>
      <c r="I488" s="160"/>
    </row>
    <row r="489" spans="1:9" ht="15">
      <c r="A489" s="113"/>
      <c r="B489" s="149"/>
      <c r="C489" s="113"/>
      <c r="D489" s="146"/>
      <c r="E489" s="148"/>
      <c r="F489" s="41" t="s">
        <v>37</v>
      </c>
      <c r="G489" s="44">
        <v>0</v>
      </c>
      <c r="H489" s="158"/>
      <c r="I489" s="161"/>
    </row>
    <row r="490" spans="1:9" ht="15">
      <c r="A490" s="166" t="s">
        <v>300</v>
      </c>
      <c r="B490" s="149" t="s">
        <v>381</v>
      </c>
      <c r="C490" s="113" t="s">
        <v>24</v>
      </c>
      <c r="D490" s="146" t="s">
        <v>189</v>
      </c>
      <c r="E490" s="148" t="s">
        <v>43</v>
      </c>
      <c r="F490" s="41" t="s">
        <v>26</v>
      </c>
      <c r="G490" s="62">
        <f>G496</f>
        <v>50</v>
      </c>
      <c r="H490" s="63" t="s">
        <v>49</v>
      </c>
      <c r="I490" s="64" t="s">
        <v>49</v>
      </c>
    </row>
    <row r="491" spans="1:9" ht="15">
      <c r="A491" s="166"/>
      <c r="B491" s="149"/>
      <c r="C491" s="113"/>
      <c r="D491" s="146"/>
      <c r="E491" s="148"/>
      <c r="F491" s="41" t="s">
        <v>33</v>
      </c>
      <c r="G491" s="62">
        <f>G497</f>
        <v>50</v>
      </c>
      <c r="H491" s="63" t="s">
        <v>49</v>
      </c>
      <c r="I491" s="64" t="s">
        <v>49</v>
      </c>
    </row>
    <row r="492" spans="1:9" ht="15">
      <c r="A492" s="166"/>
      <c r="B492" s="149"/>
      <c r="C492" s="113"/>
      <c r="D492" s="146"/>
      <c r="E492" s="148"/>
      <c r="F492" s="41" t="s">
        <v>34</v>
      </c>
      <c r="G492" s="62">
        <v>0</v>
      </c>
      <c r="H492" s="63" t="s">
        <v>49</v>
      </c>
      <c r="I492" s="64" t="s">
        <v>49</v>
      </c>
    </row>
    <row r="493" spans="1:9" ht="15">
      <c r="A493" s="166"/>
      <c r="B493" s="149"/>
      <c r="C493" s="113"/>
      <c r="D493" s="146"/>
      <c r="E493" s="148"/>
      <c r="F493" s="41" t="s">
        <v>35</v>
      </c>
      <c r="G493" s="62">
        <v>0</v>
      </c>
      <c r="H493" s="63" t="s">
        <v>49</v>
      </c>
      <c r="I493" s="64" t="s">
        <v>49</v>
      </c>
    </row>
    <row r="494" spans="1:9" ht="15">
      <c r="A494" s="166"/>
      <c r="B494" s="149"/>
      <c r="C494" s="113"/>
      <c r="D494" s="146"/>
      <c r="E494" s="148"/>
      <c r="F494" s="41" t="s">
        <v>36</v>
      </c>
      <c r="G494" s="62">
        <v>0</v>
      </c>
      <c r="H494" s="63" t="s">
        <v>49</v>
      </c>
      <c r="I494" s="64" t="s">
        <v>49</v>
      </c>
    </row>
    <row r="495" spans="1:9" ht="15">
      <c r="A495" s="166"/>
      <c r="B495" s="149"/>
      <c r="C495" s="113"/>
      <c r="D495" s="146"/>
      <c r="E495" s="148"/>
      <c r="F495" s="41" t="s">
        <v>37</v>
      </c>
      <c r="G495" s="62">
        <v>0</v>
      </c>
      <c r="H495" s="63" t="s">
        <v>49</v>
      </c>
      <c r="I495" s="64" t="s">
        <v>49</v>
      </c>
    </row>
    <row r="496" spans="1:9" ht="15">
      <c r="A496" s="137" t="s">
        <v>301</v>
      </c>
      <c r="B496" s="145" t="s">
        <v>357</v>
      </c>
      <c r="C496" s="113" t="s">
        <v>24</v>
      </c>
      <c r="D496" s="146" t="s">
        <v>42</v>
      </c>
      <c r="E496" s="148" t="s">
        <v>43</v>
      </c>
      <c r="F496" s="41" t="s">
        <v>26</v>
      </c>
      <c r="G496" s="62">
        <f>G497</f>
        <v>50</v>
      </c>
      <c r="H496" s="198" t="s">
        <v>416</v>
      </c>
      <c r="I496" s="222">
        <v>0.56</v>
      </c>
    </row>
    <row r="497" spans="1:9" ht="15">
      <c r="A497" s="138"/>
      <c r="B497" s="145"/>
      <c r="C497" s="113"/>
      <c r="D497" s="147"/>
      <c r="E497" s="147"/>
      <c r="F497" s="41" t="s">
        <v>33</v>
      </c>
      <c r="G497" s="62">
        <v>50</v>
      </c>
      <c r="H497" s="199"/>
      <c r="I497" s="223"/>
    </row>
    <row r="498" spans="1:9" ht="15">
      <c r="A498" s="138"/>
      <c r="B498" s="145"/>
      <c r="C498" s="113"/>
      <c r="D498" s="147"/>
      <c r="E498" s="147"/>
      <c r="F498" s="41" t="s">
        <v>34</v>
      </c>
      <c r="G498" s="62">
        <v>0</v>
      </c>
      <c r="H498" s="199"/>
      <c r="I498" s="223"/>
    </row>
    <row r="499" spans="1:9" ht="15">
      <c r="A499" s="138"/>
      <c r="B499" s="145"/>
      <c r="C499" s="113"/>
      <c r="D499" s="147"/>
      <c r="E499" s="147"/>
      <c r="F499" s="41" t="s">
        <v>35</v>
      </c>
      <c r="G499" s="62">
        <v>0</v>
      </c>
      <c r="H499" s="199"/>
      <c r="I499" s="223"/>
    </row>
    <row r="500" spans="1:9" ht="15">
      <c r="A500" s="138"/>
      <c r="B500" s="145"/>
      <c r="C500" s="113"/>
      <c r="D500" s="147"/>
      <c r="E500" s="147"/>
      <c r="F500" s="41" t="s">
        <v>36</v>
      </c>
      <c r="G500" s="62">
        <v>0</v>
      </c>
      <c r="H500" s="199"/>
      <c r="I500" s="223"/>
    </row>
    <row r="501" spans="1:9" ht="15">
      <c r="A501" s="139"/>
      <c r="B501" s="145"/>
      <c r="C501" s="113"/>
      <c r="D501" s="147"/>
      <c r="E501" s="147"/>
      <c r="F501" s="41" t="s">
        <v>37</v>
      </c>
      <c r="G501" s="62">
        <v>0</v>
      </c>
      <c r="H501" s="200"/>
      <c r="I501" s="224"/>
    </row>
    <row r="508" ht="18.75" customHeight="1"/>
    <row r="520" ht="18.75" customHeight="1"/>
  </sheetData>
  <sheetProtection/>
  <mergeCells count="576">
    <mergeCell ref="H496:H501"/>
    <mergeCell ref="I496:I501"/>
    <mergeCell ref="H401:H403"/>
    <mergeCell ref="I401:I403"/>
    <mergeCell ref="H435:H439"/>
    <mergeCell ref="I435:I439"/>
    <mergeCell ref="H446:H451"/>
    <mergeCell ref="I446:I451"/>
    <mergeCell ref="I452:I457"/>
    <mergeCell ref="H464:H469"/>
    <mergeCell ref="H395:H397"/>
    <mergeCell ref="I395:I397"/>
    <mergeCell ref="H398:H400"/>
    <mergeCell ref="I398:I400"/>
    <mergeCell ref="I404:I409"/>
    <mergeCell ref="I440:I445"/>
    <mergeCell ref="H440:H445"/>
    <mergeCell ref="H416:H421"/>
    <mergeCell ref="I416:I421"/>
    <mergeCell ref="H404:H409"/>
    <mergeCell ref="H452:H457"/>
    <mergeCell ref="H380:H382"/>
    <mergeCell ref="I380:I382"/>
    <mergeCell ref="H383:H385"/>
    <mergeCell ref="I383:I385"/>
    <mergeCell ref="H392:H394"/>
    <mergeCell ref="I392:I394"/>
    <mergeCell ref="I386:I388"/>
    <mergeCell ref="H389:H391"/>
    <mergeCell ref="I389:I391"/>
    <mergeCell ref="H377:H379"/>
    <mergeCell ref="I377:I379"/>
    <mergeCell ref="H332:H337"/>
    <mergeCell ref="I332:I337"/>
    <mergeCell ref="H362:H364"/>
    <mergeCell ref="I362:I364"/>
    <mergeCell ref="H356:H361"/>
    <mergeCell ref="I356:I361"/>
    <mergeCell ref="H350:H355"/>
    <mergeCell ref="I350:I355"/>
    <mergeCell ref="H296:H301"/>
    <mergeCell ref="I296:I301"/>
    <mergeCell ref="H326:H328"/>
    <mergeCell ref="I326:I328"/>
    <mergeCell ref="H320:H325"/>
    <mergeCell ref="I320:I325"/>
    <mergeCell ref="H338:H343"/>
    <mergeCell ref="I338:I343"/>
    <mergeCell ref="H344:H349"/>
    <mergeCell ref="I344:I349"/>
    <mergeCell ref="H308:H313"/>
    <mergeCell ref="I308:I313"/>
    <mergeCell ref="H314:H319"/>
    <mergeCell ref="I314:I319"/>
    <mergeCell ref="I329:I331"/>
    <mergeCell ref="H329:H331"/>
    <mergeCell ref="H266:H271"/>
    <mergeCell ref="I266:I271"/>
    <mergeCell ref="H272:H277"/>
    <mergeCell ref="I272:I277"/>
    <mergeCell ref="H302:H307"/>
    <mergeCell ref="I302:I307"/>
    <mergeCell ref="H284:H289"/>
    <mergeCell ref="I284:I289"/>
    <mergeCell ref="H290:H295"/>
    <mergeCell ref="I290:I295"/>
    <mergeCell ref="H278:H283"/>
    <mergeCell ref="I278:I283"/>
    <mergeCell ref="H248:H250"/>
    <mergeCell ref="I248:I250"/>
    <mergeCell ref="H252:H253"/>
    <mergeCell ref="I252:I253"/>
    <mergeCell ref="H254:H259"/>
    <mergeCell ref="I254:I259"/>
    <mergeCell ref="H260:H265"/>
    <mergeCell ref="I260:I265"/>
    <mergeCell ref="H230:H235"/>
    <mergeCell ref="I230:I235"/>
    <mergeCell ref="H242:H244"/>
    <mergeCell ref="I242:I244"/>
    <mergeCell ref="H245:H247"/>
    <mergeCell ref="I245:I247"/>
    <mergeCell ref="H212:H217"/>
    <mergeCell ref="I212:I217"/>
    <mergeCell ref="H218:H223"/>
    <mergeCell ref="I218:I223"/>
    <mergeCell ref="H224:H229"/>
    <mergeCell ref="I224:I229"/>
    <mergeCell ref="H188:H193"/>
    <mergeCell ref="I188:I193"/>
    <mergeCell ref="H194:H199"/>
    <mergeCell ref="I194:I199"/>
    <mergeCell ref="H200:H205"/>
    <mergeCell ref="I200:I205"/>
    <mergeCell ref="H170:H175"/>
    <mergeCell ref="I170:I175"/>
    <mergeCell ref="H176:H181"/>
    <mergeCell ref="I176:I181"/>
    <mergeCell ref="H182:H187"/>
    <mergeCell ref="I182:I187"/>
    <mergeCell ref="H152:H157"/>
    <mergeCell ref="I152:I157"/>
    <mergeCell ref="H158:H163"/>
    <mergeCell ref="I158:I163"/>
    <mergeCell ref="H164:H169"/>
    <mergeCell ref="I164:I169"/>
    <mergeCell ref="H128:H133"/>
    <mergeCell ref="I128:I133"/>
    <mergeCell ref="H365:H367"/>
    <mergeCell ref="I365:I367"/>
    <mergeCell ref="H134:H139"/>
    <mergeCell ref="I134:I139"/>
    <mergeCell ref="H140:H145"/>
    <mergeCell ref="I140:I145"/>
    <mergeCell ref="H146:H151"/>
    <mergeCell ref="I146:I151"/>
    <mergeCell ref="H119:H121"/>
    <mergeCell ref="I119:I121"/>
    <mergeCell ref="H122:H124"/>
    <mergeCell ref="I122:I124"/>
    <mergeCell ref="H125:H127"/>
    <mergeCell ref="I125:I127"/>
    <mergeCell ref="H110:H112"/>
    <mergeCell ref="I110:I112"/>
    <mergeCell ref="H113:H115"/>
    <mergeCell ref="I113:I115"/>
    <mergeCell ref="H116:H118"/>
    <mergeCell ref="I116:I118"/>
    <mergeCell ref="D170:D175"/>
    <mergeCell ref="E170:E175"/>
    <mergeCell ref="C170:C175"/>
    <mergeCell ref="C164:C169"/>
    <mergeCell ref="H44:H49"/>
    <mergeCell ref="I44:I49"/>
    <mergeCell ref="H56:H61"/>
    <mergeCell ref="I56:I61"/>
    <mergeCell ref="H62:H67"/>
    <mergeCell ref="I62:I67"/>
    <mergeCell ref="E158:E163"/>
    <mergeCell ref="D164:D169"/>
    <mergeCell ref="E164:E169"/>
    <mergeCell ref="D152:D157"/>
    <mergeCell ref="E152:E157"/>
    <mergeCell ref="D158:D163"/>
    <mergeCell ref="B170:B175"/>
    <mergeCell ref="C134:C139"/>
    <mergeCell ref="C140:C145"/>
    <mergeCell ref="C146:C151"/>
    <mergeCell ref="C152:C157"/>
    <mergeCell ref="C158:C163"/>
    <mergeCell ref="B134:B139"/>
    <mergeCell ref="B140:B145"/>
    <mergeCell ref="B146:B151"/>
    <mergeCell ref="D122:D127"/>
    <mergeCell ref="E122:E127"/>
    <mergeCell ref="A170:A175"/>
    <mergeCell ref="A134:A139"/>
    <mergeCell ref="A140:A145"/>
    <mergeCell ref="A146:A151"/>
    <mergeCell ref="A152:A157"/>
    <mergeCell ref="A158:A163"/>
    <mergeCell ref="A164:A169"/>
    <mergeCell ref="B164:B169"/>
    <mergeCell ref="C224:C229"/>
    <mergeCell ref="D224:D229"/>
    <mergeCell ref="E224:E229"/>
    <mergeCell ref="A230:A235"/>
    <mergeCell ref="B230:B235"/>
    <mergeCell ref="C230:C235"/>
    <mergeCell ref="D230:D235"/>
    <mergeCell ref="E230:E235"/>
    <mergeCell ref="D446:D451"/>
    <mergeCell ref="E446:E451"/>
    <mergeCell ref="A452:A457"/>
    <mergeCell ref="B452:B457"/>
    <mergeCell ref="C452:C457"/>
    <mergeCell ref="D452:D457"/>
    <mergeCell ref="E452:E457"/>
    <mergeCell ref="C446:C451"/>
    <mergeCell ref="A296:A301"/>
    <mergeCell ref="B296:B301"/>
    <mergeCell ref="C296:C301"/>
    <mergeCell ref="D296:D301"/>
    <mergeCell ref="E296:E301"/>
    <mergeCell ref="A290:A295"/>
    <mergeCell ref="B290:B295"/>
    <mergeCell ref="C290:C295"/>
    <mergeCell ref="D290:D295"/>
    <mergeCell ref="E290:E295"/>
    <mergeCell ref="A302:A307"/>
    <mergeCell ref="B302:B307"/>
    <mergeCell ref="C302:C307"/>
    <mergeCell ref="D302:D307"/>
    <mergeCell ref="E302:E307"/>
    <mergeCell ref="A278:A283"/>
    <mergeCell ref="B278:B283"/>
    <mergeCell ref="C278:C283"/>
    <mergeCell ref="D278:D283"/>
    <mergeCell ref="E278:E283"/>
    <mergeCell ref="A284:A289"/>
    <mergeCell ref="B284:B289"/>
    <mergeCell ref="C284:C289"/>
    <mergeCell ref="D284:D289"/>
    <mergeCell ref="E284:E289"/>
    <mergeCell ref="E272:E277"/>
    <mergeCell ref="C272:C277"/>
    <mergeCell ref="B272:B277"/>
    <mergeCell ref="A272:A277"/>
    <mergeCell ref="D272:D277"/>
    <mergeCell ref="A266:A271"/>
    <mergeCell ref="B266:B271"/>
    <mergeCell ref="C266:C271"/>
    <mergeCell ref="D266:D271"/>
    <mergeCell ref="E266:E271"/>
    <mergeCell ref="A218:A223"/>
    <mergeCell ref="B218:B223"/>
    <mergeCell ref="C218:C223"/>
    <mergeCell ref="E218:E223"/>
    <mergeCell ref="A224:A229"/>
    <mergeCell ref="E398:E403"/>
    <mergeCell ref="D398:D403"/>
    <mergeCell ref="C392:C397"/>
    <mergeCell ref="C398:C403"/>
    <mergeCell ref="B392:B397"/>
    <mergeCell ref="B398:B403"/>
    <mergeCell ref="E338:E343"/>
    <mergeCell ref="E392:E397"/>
    <mergeCell ref="D392:D397"/>
    <mergeCell ref="D356:D361"/>
    <mergeCell ref="E356:E361"/>
    <mergeCell ref="D344:D349"/>
    <mergeCell ref="D368:D373"/>
    <mergeCell ref="E362:E367"/>
    <mergeCell ref="E386:E391"/>
    <mergeCell ref="D380:D385"/>
    <mergeCell ref="A260:A265"/>
    <mergeCell ref="B260:B265"/>
    <mergeCell ref="C260:C265"/>
    <mergeCell ref="D260:D265"/>
    <mergeCell ref="E260:E265"/>
    <mergeCell ref="A320:A325"/>
    <mergeCell ref="B320:B325"/>
    <mergeCell ref="C320:C325"/>
    <mergeCell ref="D320:D325"/>
    <mergeCell ref="E320:E325"/>
    <mergeCell ref="E212:E217"/>
    <mergeCell ref="H50:H54"/>
    <mergeCell ref="A254:A259"/>
    <mergeCell ref="E68:E73"/>
    <mergeCell ref="B254:B259"/>
    <mergeCell ref="C254:C259"/>
    <mergeCell ref="D254:D259"/>
    <mergeCell ref="E254:E259"/>
    <mergeCell ref="B188:B193"/>
    <mergeCell ref="B224:B229"/>
    <mergeCell ref="H410:H415"/>
    <mergeCell ref="I410:I415"/>
    <mergeCell ref="H386:H388"/>
    <mergeCell ref="H68:H73"/>
    <mergeCell ref="I68:I73"/>
    <mergeCell ref="H74:H79"/>
    <mergeCell ref="I74:I79"/>
    <mergeCell ref="H80:H85"/>
    <mergeCell ref="H98:H103"/>
    <mergeCell ref="I98:I103"/>
    <mergeCell ref="I374:I376"/>
    <mergeCell ref="H206:H211"/>
    <mergeCell ref="I206:I211"/>
    <mergeCell ref="H92:H97"/>
    <mergeCell ref="I92:I97"/>
    <mergeCell ref="H26:H31"/>
    <mergeCell ref="I26:I31"/>
    <mergeCell ref="I50:I54"/>
    <mergeCell ref="H104:H109"/>
    <mergeCell ref="I104:I109"/>
    <mergeCell ref="H470:H475"/>
    <mergeCell ref="I470:I475"/>
    <mergeCell ref="E464:E469"/>
    <mergeCell ref="I464:I469"/>
    <mergeCell ref="E200:E205"/>
    <mergeCell ref="E182:E187"/>
    <mergeCell ref="E188:E193"/>
    <mergeCell ref="H371:H373"/>
    <mergeCell ref="H374:H376"/>
    <mergeCell ref="H368:H370"/>
    <mergeCell ref="A26:A31"/>
    <mergeCell ref="A38:A43"/>
    <mergeCell ref="A32:A37"/>
    <mergeCell ref="C182:C187"/>
    <mergeCell ref="B182:B187"/>
    <mergeCell ref="E368:E373"/>
    <mergeCell ref="E92:E97"/>
    <mergeCell ref="A236:A241"/>
    <mergeCell ref="B236:B241"/>
    <mergeCell ref="E242:E247"/>
    <mergeCell ref="C11:C12"/>
    <mergeCell ref="H2:I2"/>
    <mergeCell ref="I371:I373"/>
    <mergeCell ref="B356:B361"/>
    <mergeCell ref="D26:D31"/>
    <mergeCell ref="C26:C31"/>
    <mergeCell ref="I368:I370"/>
    <mergeCell ref="I80:I85"/>
    <mergeCell ref="H86:H91"/>
    <mergeCell ref="I86:I91"/>
    <mergeCell ref="C188:C193"/>
    <mergeCell ref="D332:D337"/>
    <mergeCell ref="E332:E337"/>
    <mergeCell ref="C332:C337"/>
    <mergeCell ref="B332:B337"/>
    <mergeCell ref="E236:E241"/>
    <mergeCell ref="C236:C241"/>
    <mergeCell ref="D236:D241"/>
    <mergeCell ref="D218:D223"/>
    <mergeCell ref="D200:D205"/>
    <mergeCell ref="H3:I3"/>
    <mergeCell ref="A5:I5"/>
    <mergeCell ref="A6:I6"/>
    <mergeCell ref="A7:I7"/>
    <mergeCell ref="A8:I8"/>
    <mergeCell ref="F11:G11"/>
    <mergeCell ref="A9:I9"/>
    <mergeCell ref="A11:A12"/>
    <mergeCell ref="H11:H12"/>
    <mergeCell ref="I11:I12"/>
    <mergeCell ref="D11:E11"/>
    <mergeCell ref="A20:A25"/>
    <mergeCell ref="B20:B25"/>
    <mergeCell ref="C20:C25"/>
    <mergeCell ref="D20:D25"/>
    <mergeCell ref="E20:E25"/>
    <mergeCell ref="A14:A19"/>
    <mergeCell ref="B14:B19"/>
    <mergeCell ref="C14:C19"/>
    <mergeCell ref="B11:B12"/>
    <mergeCell ref="B32:B37"/>
    <mergeCell ref="C32:C37"/>
    <mergeCell ref="D32:D37"/>
    <mergeCell ref="E32:E37"/>
    <mergeCell ref="E26:E31"/>
    <mergeCell ref="D14:D19"/>
    <mergeCell ref="E14:E19"/>
    <mergeCell ref="B26:B31"/>
    <mergeCell ref="D38:D43"/>
    <mergeCell ref="E38:E43"/>
    <mergeCell ref="B38:B43"/>
    <mergeCell ref="C38:C43"/>
    <mergeCell ref="E44:E49"/>
    <mergeCell ref="E56:E61"/>
    <mergeCell ref="B176:B181"/>
    <mergeCell ref="E176:E181"/>
    <mergeCell ref="C176:C181"/>
    <mergeCell ref="C50:C55"/>
    <mergeCell ref="D50:D55"/>
    <mergeCell ref="E50:E55"/>
    <mergeCell ref="E62:E67"/>
    <mergeCell ref="C68:C73"/>
    <mergeCell ref="C74:C79"/>
    <mergeCell ref="E74:E79"/>
    <mergeCell ref="A44:A49"/>
    <mergeCell ref="B44:B49"/>
    <mergeCell ref="C44:C49"/>
    <mergeCell ref="D44:D49"/>
    <mergeCell ref="A56:A61"/>
    <mergeCell ref="B56:B61"/>
    <mergeCell ref="C56:C61"/>
    <mergeCell ref="D56:D61"/>
    <mergeCell ref="A50:A55"/>
    <mergeCell ref="B50:B55"/>
    <mergeCell ref="A62:A67"/>
    <mergeCell ref="B62:B67"/>
    <mergeCell ref="C62:C67"/>
    <mergeCell ref="D62:D67"/>
    <mergeCell ref="B68:B73"/>
    <mergeCell ref="D68:D73"/>
    <mergeCell ref="A68:A73"/>
    <mergeCell ref="A200:A205"/>
    <mergeCell ref="B200:B205"/>
    <mergeCell ref="C200:C205"/>
    <mergeCell ref="A212:A217"/>
    <mergeCell ref="B212:B217"/>
    <mergeCell ref="C212:C217"/>
    <mergeCell ref="E308:E313"/>
    <mergeCell ref="D212:D217"/>
    <mergeCell ref="B206:B211"/>
    <mergeCell ref="C206:C211"/>
    <mergeCell ref="A248:A253"/>
    <mergeCell ref="B248:B253"/>
    <mergeCell ref="C248:C253"/>
    <mergeCell ref="D248:D253"/>
    <mergeCell ref="A242:A247"/>
    <mergeCell ref="B242:B247"/>
    <mergeCell ref="E314:E319"/>
    <mergeCell ref="A332:A337"/>
    <mergeCell ref="B338:B343"/>
    <mergeCell ref="C338:C343"/>
    <mergeCell ref="D338:D343"/>
    <mergeCell ref="E248:E253"/>
    <mergeCell ref="C314:C319"/>
    <mergeCell ref="D314:D319"/>
    <mergeCell ref="C308:C313"/>
    <mergeCell ref="D308:D313"/>
    <mergeCell ref="B374:B379"/>
    <mergeCell ref="A380:A385"/>
    <mergeCell ref="B380:B385"/>
    <mergeCell ref="C380:C385"/>
    <mergeCell ref="B344:B349"/>
    <mergeCell ref="E350:E355"/>
    <mergeCell ref="A350:A355"/>
    <mergeCell ref="B350:B355"/>
    <mergeCell ref="E380:E385"/>
    <mergeCell ref="A490:A495"/>
    <mergeCell ref="B490:B495"/>
    <mergeCell ref="C490:C495"/>
    <mergeCell ref="D490:D495"/>
    <mergeCell ref="A440:A445"/>
    <mergeCell ref="B440:B445"/>
    <mergeCell ref="C440:C445"/>
    <mergeCell ref="D440:D445"/>
    <mergeCell ref="A458:A463"/>
    <mergeCell ref="B458:B463"/>
    <mergeCell ref="E490:E495"/>
    <mergeCell ref="B404:B409"/>
    <mergeCell ref="B410:B415"/>
    <mergeCell ref="A404:A409"/>
    <mergeCell ref="C410:C415"/>
    <mergeCell ref="D410:D415"/>
    <mergeCell ref="E410:E415"/>
    <mergeCell ref="C404:C409"/>
    <mergeCell ref="D404:D409"/>
    <mergeCell ref="E404:E409"/>
    <mergeCell ref="E440:E445"/>
    <mergeCell ref="A416:A421"/>
    <mergeCell ref="B416:B421"/>
    <mergeCell ref="C416:C421"/>
    <mergeCell ref="D416:D421"/>
    <mergeCell ref="E416:E421"/>
    <mergeCell ref="B434:B439"/>
    <mergeCell ref="A422:A427"/>
    <mergeCell ref="E428:E433"/>
    <mergeCell ref="D476:D483"/>
    <mergeCell ref="E476:E483"/>
    <mergeCell ref="F476:F477"/>
    <mergeCell ref="B470:B475"/>
    <mergeCell ref="C470:C475"/>
    <mergeCell ref="D470:D475"/>
    <mergeCell ref="E470:E475"/>
    <mergeCell ref="C476:C483"/>
    <mergeCell ref="E484:E489"/>
    <mergeCell ref="H484:H489"/>
    <mergeCell ref="I484:I489"/>
    <mergeCell ref="G476:G477"/>
    <mergeCell ref="F478:F479"/>
    <mergeCell ref="G478:G479"/>
    <mergeCell ref="H476:H483"/>
    <mergeCell ref="I476:I483"/>
    <mergeCell ref="D194:D199"/>
    <mergeCell ref="E194:E199"/>
    <mergeCell ref="C194:C199"/>
    <mergeCell ref="B326:B331"/>
    <mergeCell ref="C374:C379"/>
    <mergeCell ref="B314:B319"/>
    <mergeCell ref="C326:C331"/>
    <mergeCell ref="D350:D355"/>
    <mergeCell ref="C356:C361"/>
    <mergeCell ref="D242:D247"/>
    <mergeCell ref="E458:E463"/>
    <mergeCell ref="D326:D331"/>
    <mergeCell ref="E326:E331"/>
    <mergeCell ref="A362:A367"/>
    <mergeCell ref="B362:B367"/>
    <mergeCell ref="C362:C367"/>
    <mergeCell ref="A326:A331"/>
    <mergeCell ref="E344:E349"/>
    <mergeCell ref="D434:D439"/>
    <mergeCell ref="E434:E439"/>
    <mergeCell ref="C458:C463"/>
    <mergeCell ref="D458:D463"/>
    <mergeCell ref="A368:A373"/>
    <mergeCell ref="B368:B373"/>
    <mergeCell ref="A374:A379"/>
    <mergeCell ref="B386:B391"/>
    <mergeCell ref="A410:A415"/>
    <mergeCell ref="A446:A451"/>
    <mergeCell ref="B446:B451"/>
    <mergeCell ref="C386:C391"/>
    <mergeCell ref="A194:A199"/>
    <mergeCell ref="B194:B199"/>
    <mergeCell ref="C344:C349"/>
    <mergeCell ref="A344:A349"/>
    <mergeCell ref="C350:C355"/>
    <mergeCell ref="A356:A361"/>
    <mergeCell ref="A314:A319"/>
    <mergeCell ref="A308:A313"/>
    <mergeCell ref="B308:B313"/>
    <mergeCell ref="C242:C247"/>
    <mergeCell ref="D484:D489"/>
    <mergeCell ref="A476:A483"/>
    <mergeCell ref="B476:B483"/>
    <mergeCell ref="D464:D469"/>
    <mergeCell ref="A464:A469"/>
    <mergeCell ref="C368:C373"/>
    <mergeCell ref="B464:B469"/>
    <mergeCell ref="C464:C469"/>
    <mergeCell ref="A434:A439"/>
    <mergeCell ref="C434:C439"/>
    <mergeCell ref="I32:I37"/>
    <mergeCell ref="B496:B501"/>
    <mergeCell ref="C496:C501"/>
    <mergeCell ref="D496:D501"/>
    <mergeCell ref="E496:E501"/>
    <mergeCell ref="D362:D367"/>
    <mergeCell ref="D374:D379"/>
    <mergeCell ref="E374:E379"/>
    <mergeCell ref="D386:D391"/>
    <mergeCell ref="B484:B489"/>
    <mergeCell ref="E86:E91"/>
    <mergeCell ref="C86:C91"/>
    <mergeCell ref="B86:B91"/>
    <mergeCell ref="C92:C97"/>
    <mergeCell ref="A496:A501"/>
    <mergeCell ref="H32:H37"/>
    <mergeCell ref="A484:A489"/>
    <mergeCell ref="A386:A391"/>
    <mergeCell ref="A470:A475"/>
    <mergeCell ref="C484:C489"/>
    <mergeCell ref="B74:B79"/>
    <mergeCell ref="A104:A109"/>
    <mergeCell ref="B104:B109"/>
    <mergeCell ref="C104:C109"/>
    <mergeCell ref="E80:E85"/>
    <mergeCell ref="C80:C85"/>
    <mergeCell ref="B80:B85"/>
    <mergeCell ref="E98:E103"/>
    <mergeCell ref="C98:C103"/>
    <mergeCell ref="B98:B103"/>
    <mergeCell ref="E128:E133"/>
    <mergeCell ref="B92:B97"/>
    <mergeCell ref="A110:A115"/>
    <mergeCell ref="B110:B115"/>
    <mergeCell ref="C110:C115"/>
    <mergeCell ref="D104:D109"/>
    <mergeCell ref="E104:E109"/>
    <mergeCell ref="A122:A127"/>
    <mergeCell ref="B122:B127"/>
    <mergeCell ref="C122:C127"/>
    <mergeCell ref="E146:E151"/>
    <mergeCell ref="A116:A121"/>
    <mergeCell ref="B116:B121"/>
    <mergeCell ref="C116:C121"/>
    <mergeCell ref="D116:D121"/>
    <mergeCell ref="E116:E121"/>
    <mergeCell ref="A128:A133"/>
    <mergeCell ref="B128:B133"/>
    <mergeCell ref="C128:C133"/>
    <mergeCell ref="D128:D133"/>
    <mergeCell ref="G1:I1"/>
    <mergeCell ref="B152:B157"/>
    <mergeCell ref="B158:B163"/>
    <mergeCell ref="E110:E115"/>
    <mergeCell ref="D110:D115"/>
    <mergeCell ref="E134:E139"/>
    <mergeCell ref="D134:D139"/>
    <mergeCell ref="D140:D145"/>
    <mergeCell ref="E140:E145"/>
    <mergeCell ref="D146:D151"/>
    <mergeCell ref="I422:I427"/>
    <mergeCell ref="I428:I433"/>
    <mergeCell ref="H422:H427"/>
    <mergeCell ref="H428:H433"/>
    <mergeCell ref="A428:A433"/>
    <mergeCell ref="C422:C427"/>
    <mergeCell ref="C428:C433"/>
    <mergeCell ref="D422:D427"/>
    <mergeCell ref="E422:E427"/>
    <mergeCell ref="D428:D43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2" r:id="rId1"/>
  <rowBreaks count="5" manualBreakCount="5">
    <brk id="277" max="8" man="1"/>
    <brk id="331" max="8" man="1"/>
    <brk id="379" max="8" man="1"/>
    <brk id="427" max="8" man="1"/>
    <brk id="4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2024-03-28T06:24:29Z</cp:lastPrinted>
  <dcterms:created xsi:type="dcterms:W3CDTF">2019-01-22T02:17:48Z</dcterms:created>
  <dcterms:modified xsi:type="dcterms:W3CDTF">2024-03-28T06:28:13Z</dcterms:modified>
  <cp:category/>
  <cp:version/>
  <cp:contentType/>
  <cp:contentStatus/>
</cp:coreProperties>
</file>